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'Sheet1'!$A:$B,'Sheet1'!$1:$1</definedName>
  </definedNames>
  <calcPr fullCalcOnLoad="1"/>
</workbook>
</file>

<file path=xl/sharedStrings.xml><?xml version="1.0" encoding="utf-8"?>
<sst xmlns="http://schemas.openxmlformats.org/spreadsheetml/2006/main" count="84" uniqueCount="24">
  <si>
    <t>January</t>
  </si>
  <si>
    <t>February</t>
  </si>
  <si>
    <t>Domestic</t>
  </si>
  <si>
    <t>Imports</t>
  </si>
  <si>
    <t>Total Cars</t>
  </si>
  <si>
    <t>Trucks</t>
  </si>
  <si>
    <t>Total Sales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</si>
  <si>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</si>
  <si>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</si>
  <si>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</si>
  <si>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</si>
  <si>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</si>
  <si>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</si>
  <si>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</si>
  <si>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</si>
  <si>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</si>
  <si>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</si>
  <si>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</si>
  <si>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Category</t>
  </si>
  <si>
    <t>Annual</t>
  </si>
  <si>
    <t>Totals</t>
  </si>
  <si>
    <t>Total Change from Prev Year</t>
  </si>
  <si>
    <t>Change in Autos</t>
  </si>
  <si>
    <t>Change in Trucks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</si>
</sst>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 style="thick">
        <color indexed="39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thick">
        <color indexed="39"/>
      </bottom>
    </border>
    <border>
      <left style="dashed">
        <color indexed="22"/>
      </left>
      <right style="thick">
        <color indexed="39"/>
      </right>
      <top style="thick">
        <color indexed="39"/>
      </top>
      <bottom>
        <color indexed="63"/>
      </bottom>
    </border>
    <border>
      <left style="dashed">
        <color indexed="22"/>
      </left>
      <right style="thick">
        <color indexed="39"/>
      </right>
      <top>
        <color indexed="63"/>
      </top>
      <bottom>
        <color indexed="63"/>
      </bottom>
    </border>
    <border>
      <left style="dashed">
        <color indexed="22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6" borderId="0" xfId="0" applyFont="1" applyFill="1" applyAlignment="1">
      <alignment horizontal="left" indent="1"/>
    </xf>
    <xf numFmtId="0" fontId="0" fillId="36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indent="1"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="75" zoomScaleNormal="75" zoomScalePageLayoutView="0" workbookViewId="0" topLeftCell="A1">
      <pane xSplit="2" ySplit="1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2" sqref="C42"/>
    </sheetView>
  </sheetViews>
  <sheetFormatPr defaultColWidth="9.140625" defaultRowHeight="12.75"/>
  <cols>
    <col min="1" max="1" width="11.7109375" style="1" customWidth="1"/>
    <col min="2" max="8" width="17.8515625" style="2" customWidth="1"/>
    <col min="9" max="9" width="14.00390625" style="2" customWidth="1"/>
    <col min="10" max="11" width="14.140625" style="34" customWidth="1"/>
    <col min="12" max="12" width="12.7109375" style="34" customWidth="1"/>
    <col min="13" max="15" width="12.140625" style="34" customWidth="1"/>
    <col min="16" max="18" width="9.00390625" style="3" customWidth="1"/>
    <col min="19" max="29" width="9.28125" style="3" bestFit="1" customWidth="1"/>
  </cols>
  <sheetData>
    <row r="1" spans="1:29" s="1" customFormat="1" ht="12.75">
      <c r="A1" s="1" t="s">
        <v>17</v>
      </c>
      <c r="B1" s="1" t="s">
        <v>18</v>
      </c>
      <c r="C1" s="4">
        <v>2015</v>
      </c>
      <c r="D1" s="4">
        <v>2014</v>
      </c>
      <c r="E1" s="4">
        <v>2013</v>
      </c>
      <c r="F1" s="4">
        <v>2012</v>
      </c>
      <c r="G1" s="4">
        <v>2011</v>
      </c>
      <c r="H1" s="4">
        <v>2010</v>
      </c>
      <c r="I1" s="4">
        <v>2009</v>
      </c>
      <c r="J1" s="4">
        <v>2008</v>
      </c>
      <c r="K1" s="4">
        <v>2007</v>
      </c>
      <c r="L1" s="4">
        <v>2006</v>
      </c>
      <c r="M1" s="4">
        <v>2005</v>
      </c>
      <c r="N1" s="4">
        <v>2004</v>
      </c>
      <c r="O1" s="4">
        <v>2003</v>
      </c>
      <c r="P1" s="4">
        <v>2002</v>
      </c>
      <c r="Q1" s="4">
        <v>2001</v>
      </c>
      <c r="R1" s="4">
        <v>2000</v>
      </c>
      <c r="S1" s="4">
        <v>1999</v>
      </c>
      <c r="T1" s="4">
        <v>1998</v>
      </c>
      <c r="U1" s="4">
        <v>1997</v>
      </c>
      <c r="V1" s="4">
        <v>1996</v>
      </c>
      <c r="W1" s="4">
        <v>1995</v>
      </c>
      <c r="X1" s="4">
        <v>1994</v>
      </c>
      <c r="Y1" s="4">
        <v>1993</v>
      </c>
      <c r="Z1" s="4">
        <v>1992</v>
      </c>
      <c r="AA1" s="4">
        <v>1991</v>
      </c>
      <c r="AB1" s="4">
        <v>1990</v>
      </c>
      <c r="AC1" s="4">
        <v>1989</v>
      </c>
    </row>
    <row r="2" spans="1:29" ht="12.75">
      <c r="A2" s="1" t="s">
        <v>0</v>
      </c>
      <c r="B2" s="22" t="s">
        <v>2</v>
      </c>
      <c r="C2" s="34">
        <v>9556</v>
      </c>
      <c r="D2" s="34">
        <v>9282</v>
      </c>
      <c r="E2" s="34">
        <v>6596</v>
      </c>
      <c r="F2" s="34">
        <v>7733</v>
      </c>
      <c r="G2" s="34">
        <v>7625</v>
      </c>
      <c r="H2" s="34">
        <v>6131</v>
      </c>
      <c r="I2" s="34">
        <v>5747</v>
      </c>
      <c r="J2" s="34">
        <v>7434</v>
      </c>
      <c r="K2" s="34">
        <v>8009</v>
      </c>
      <c r="L2" s="34">
        <v>9978</v>
      </c>
      <c r="M2" s="34">
        <v>13330</v>
      </c>
      <c r="N2" s="34">
        <v>13871</v>
      </c>
      <c r="O2" s="34">
        <v>14018</v>
      </c>
      <c r="P2" s="3">
        <v>13678</v>
      </c>
      <c r="Q2" s="3">
        <v>16152</v>
      </c>
      <c r="R2" s="3">
        <v>14619</v>
      </c>
      <c r="S2" s="13">
        <v>13875</v>
      </c>
      <c r="T2" s="3">
        <v>12723</v>
      </c>
      <c r="U2" s="13"/>
      <c r="V2" s="3">
        <v>10797</v>
      </c>
      <c r="W2" s="13">
        <v>17940</v>
      </c>
      <c r="X2" s="3">
        <v>13431</v>
      </c>
      <c r="Y2" s="13">
        <v>10756</v>
      </c>
      <c r="Z2" s="3">
        <v>10959</v>
      </c>
      <c r="AA2" s="13">
        <v>9538</v>
      </c>
      <c r="AB2" s="3">
        <v>11332</v>
      </c>
      <c r="AC2" s="13">
        <v>14001</v>
      </c>
    </row>
    <row r="3" spans="2:29" ht="12.75">
      <c r="B3" s="22" t="s">
        <v>3</v>
      </c>
      <c r="C3" s="34">
        <v>19080</v>
      </c>
      <c r="D3" s="34">
        <v>19017</v>
      </c>
      <c r="E3" s="34">
        <v>14942</v>
      </c>
      <c r="F3" s="34">
        <v>16926</v>
      </c>
      <c r="G3" s="34">
        <v>15646</v>
      </c>
      <c r="H3" s="34">
        <v>13876</v>
      </c>
      <c r="I3" s="34">
        <v>12064</v>
      </c>
      <c r="J3" s="34">
        <v>13293</v>
      </c>
      <c r="K3" s="34">
        <v>14059</v>
      </c>
      <c r="L3" s="34">
        <v>13044</v>
      </c>
      <c r="M3" s="34">
        <v>16568</v>
      </c>
      <c r="N3" s="34">
        <v>15976</v>
      </c>
      <c r="O3" s="34">
        <v>15268</v>
      </c>
      <c r="P3" s="3">
        <v>16129</v>
      </c>
      <c r="Q3" s="3">
        <v>14709</v>
      </c>
      <c r="R3" s="3">
        <v>11139</v>
      </c>
      <c r="S3" s="13">
        <v>9148</v>
      </c>
      <c r="T3" s="3">
        <v>7996</v>
      </c>
      <c r="U3" s="13"/>
      <c r="V3" s="3">
        <v>5952</v>
      </c>
      <c r="W3" s="13">
        <v>9998</v>
      </c>
      <c r="X3" s="3">
        <v>7451</v>
      </c>
      <c r="Y3" s="13">
        <v>6302</v>
      </c>
      <c r="Z3" s="3">
        <v>7232</v>
      </c>
      <c r="AA3" s="13">
        <v>7432</v>
      </c>
      <c r="AB3" s="3">
        <v>6556</v>
      </c>
      <c r="AC3" s="13">
        <v>6941</v>
      </c>
    </row>
    <row r="4" spans="2:29" ht="12.75">
      <c r="B4" s="21" t="s">
        <v>4</v>
      </c>
      <c r="C4" s="36">
        <f aca="true" t="shared" si="0" ref="C4:I4">SUM(C2:C3)</f>
        <v>28636</v>
      </c>
      <c r="D4" s="36">
        <f t="shared" si="0"/>
        <v>28299</v>
      </c>
      <c r="E4" s="36">
        <f t="shared" si="0"/>
        <v>21538</v>
      </c>
      <c r="F4" s="36">
        <f t="shared" si="0"/>
        <v>24659</v>
      </c>
      <c r="G4" s="36">
        <f t="shared" si="0"/>
        <v>23271</v>
      </c>
      <c r="H4" s="36">
        <f t="shared" si="0"/>
        <v>20007</v>
      </c>
      <c r="I4" s="36">
        <f t="shared" si="0"/>
        <v>17811</v>
      </c>
      <c r="J4" s="29">
        <f aca="true" t="shared" si="1" ref="J4:T4">SUM(J2:J3)</f>
        <v>20727</v>
      </c>
      <c r="K4" s="29">
        <f t="shared" si="1"/>
        <v>22068</v>
      </c>
      <c r="L4" s="29">
        <f t="shared" si="1"/>
        <v>23022</v>
      </c>
      <c r="M4" s="29">
        <f t="shared" si="1"/>
        <v>29898</v>
      </c>
      <c r="N4" s="29">
        <f t="shared" si="1"/>
        <v>29847</v>
      </c>
      <c r="O4" s="29">
        <f t="shared" si="1"/>
        <v>29286</v>
      </c>
      <c r="P4" s="9">
        <f t="shared" si="1"/>
        <v>29807</v>
      </c>
      <c r="Q4" s="9">
        <f t="shared" si="1"/>
        <v>30861</v>
      </c>
      <c r="R4" s="9">
        <f t="shared" si="1"/>
        <v>25758</v>
      </c>
      <c r="S4" s="14">
        <f t="shared" si="1"/>
        <v>23023</v>
      </c>
      <c r="T4" s="9">
        <f t="shared" si="1"/>
        <v>20719</v>
      </c>
      <c r="U4" s="14">
        <v>24407</v>
      </c>
      <c r="V4" s="9">
        <f aca="true" t="shared" si="2" ref="V4:AC4">SUM(V2:V3)</f>
        <v>16749</v>
      </c>
      <c r="W4" s="14">
        <f t="shared" si="2"/>
        <v>27938</v>
      </c>
      <c r="X4" s="9">
        <f t="shared" si="2"/>
        <v>20882</v>
      </c>
      <c r="Y4" s="14">
        <f t="shared" si="2"/>
        <v>17058</v>
      </c>
      <c r="Z4" s="9">
        <f t="shared" si="2"/>
        <v>18191</v>
      </c>
      <c r="AA4" s="14">
        <f t="shared" si="2"/>
        <v>16970</v>
      </c>
      <c r="AB4" s="9">
        <f t="shared" si="2"/>
        <v>17888</v>
      </c>
      <c r="AC4" s="14">
        <f t="shared" si="2"/>
        <v>20942</v>
      </c>
    </row>
    <row r="5" spans="2:29" ht="12.75">
      <c r="B5" s="2" t="s">
        <v>5</v>
      </c>
      <c r="C5" s="34">
        <v>4179</v>
      </c>
      <c r="D5" s="34">
        <v>3348</v>
      </c>
      <c r="E5" s="34">
        <v>2873</v>
      </c>
      <c r="F5" s="34">
        <v>3465</v>
      </c>
      <c r="G5" s="34">
        <v>3374</v>
      </c>
      <c r="H5" s="34">
        <v>3094</v>
      </c>
      <c r="I5" s="34">
        <v>3163</v>
      </c>
      <c r="J5" s="34">
        <v>3405</v>
      </c>
      <c r="K5" s="34">
        <v>4061</v>
      </c>
      <c r="L5" s="34">
        <v>4866</v>
      </c>
      <c r="M5" s="34">
        <v>6598</v>
      </c>
      <c r="N5" s="34">
        <v>6786</v>
      </c>
      <c r="O5" s="34">
        <v>6526</v>
      </c>
      <c r="P5" s="3">
        <v>6524</v>
      </c>
      <c r="Q5" s="3">
        <v>5964</v>
      </c>
      <c r="R5" s="3">
        <v>5362</v>
      </c>
      <c r="S5" s="13">
        <v>5488</v>
      </c>
      <c r="T5" s="3">
        <v>5068</v>
      </c>
      <c r="U5" s="13">
        <v>5716</v>
      </c>
      <c r="V5" s="3">
        <v>4090</v>
      </c>
      <c r="W5" s="13">
        <v>6719</v>
      </c>
      <c r="X5" s="3">
        <v>5193</v>
      </c>
      <c r="Y5" s="13">
        <v>6377</v>
      </c>
      <c r="Z5" s="3">
        <v>6562</v>
      </c>
      <c r="AA5" s="13">
        <v>5360</v>
      </c>
      <c r="AB5" s="3">
        <v>7664</v>
      </c>
      <c r="AC5" s="13">
        <v>7638</v>
      </c>
    </row>
    <row r="6" spans="2:29" ht="12.75">
      <c r="B6" s="10" t="s">
        <v>6</v>
      </c>
      <c r="C6" s="37">
        <f aca="true" t="shared" si="3" ref="C6:I6">SUM(C4:C5)</f>
        <v>32815</v>
      </c>
      <c r="D6" s="37">
        <f t="shared" si="3"/>
        <v>31647</v>
      </c>
      <c r="E6" s="37">
        <f t="shared" si="3"/>
        <v>24411</v>
      </c>
      <c r="F6" s="37">
        <f t="shared" si="3"/>
        <v>28124</v>
      </c>
      <c r="G6" s="37">
        <f t="shared" si="3"/>
        <v>26645</v>
      </c>
      <c r="H6" s="37">
        <f t="shared" si="3"/>
        <v>23101</v>
      </c>
      <c r="I6" s="37">
        <f t="shared" si="3"/>
        <v>20974</v>
      </c>
      <c r="J6" s="30">
        <f aca="true" t="shared" si="4" ref="J6:AC6">SUM(J4,J5)</f>
        <v>24132</v>
      </c>
      <c r="K6" s="30">
        <f t="shared" si="4"/>
        <v>26129</v>
      </c>
      <c r="L6" s="30">
        <f t="shared" si="4"/>
        <v>27888</v>
      </c>
      <c r="M6" s="30">
        <f t="shared" si="4"/>
        <v>36496</v>
      </c>
      <c r="N6" s="30">
        <f t="shared" si="4"/>
        <v>36633</v>
      </c>
      <c r="O6" s="30">
        <f t="shared" si="4"/>
        <v>35812</v>
      </c>
      <c r="P6" s="11">
        <f t="shared" si="4"/>
        <v>36331</v>
      </c>
      <c r="Q6" s="11">
        <f t="shared" si="4"/>
        <v>36825</v>
      </c>
      <c r="R6" s="11">
        <f t="shared" si="4"/>
        <v>31120</v>
      </c>
      <c r="S6" s="15">
        <f t="shared" si="4"/>
        <v>28511</v>
      </c>
      <c r="T6" s="11">
        <f t="shared" si="4"/>
        <v>25787</v>
      </c>
      <c r="U6" s="15">
        <f t="shared" si="4"/>
        <v>30123</v>
      </c>
      <c r="V6" s="11">
        <f t="shared" si="4"/>
        <v>20839</v>
      </c>
      <c r="W6" s="15">
        <f t="shared" si="4"/>
        <v>34657</v>
      </c>
      <c r="X6" s="11">
        <f t="shared" si="4"/>
        <v>26075</v>
      </c>
      <c r="Y6" s="15">
        <f t="shared" si="4"/>
        <v>23435</v>
      </c>
      <c r="Z6" s="11">
        <f t="shared" si="4"/>
        <v>24753</v>
      </c>
      <c r="AA6" s="15">
        <f t="shared" si="4"/>
        <v>22330</v>
      </c>
      <c r="AB6" s="11">
        <f t="shared" si="4"/>
        <v>25552</v>
      </c>
      <c r="AC6" s="15">
        <f t="shared" si="4"/>
        <v>28580</v>
      </c>
    </row>
    <row r="7" spans="1:29" ht="12.75">
      <c r="A7" s="1" t="s">
        <v>1</v>
      </c>
      <c r="B7" s="22" t="s">
        <v>2</v>
      </c>
      <c r="C7" s="34">
        <v>8338</v>
      </c>
      <c r="D7" s="34">
        <v>7882</v>
      </c>
      <c r="E7" s="34">
        <v>6783</v>
      </c>
      <c r="F7" s="34">
        <v>8081</v>
      </c>
      <c r="G7" s="34">
        <v>7946</v>
      </c>
      <c r="H7" s="34">
        <v>6570</v>
      </c>
      <c r="I7" s="34">
        <v>4782</v>
      </c>
      <c r="J7" s="34">
        <v>10119</v>
      </c>
      <c r="K7" s="34">
        <v>13561</v>
      </c>
      <c r="L7" s="34">
        <v>13135</v>
      </c>
      <c r="M7" s="34">
        <v>12600</v>
      </c>
      <c r="N7" s="34">
        <v>13681</v>
      </c>
      <c r="O7" s="34">
        <v>10407</v>
      </c>
      <c r="P7" s="3">
        <v>12456</v>
      </c>
      <c r="Q7" s="3">
        <v>15880</v>
      </c>
      <c r="R7" s="3">
        <v>15612</v>
      </c>
      <c r="S7" s="13">
        <v>15470</v>
      </c>
      <c r="T7" s="3">
        <v>13366</v>
      </c>
      <c r="U7" s="13"/>
      <c r="V7" s="3">
        <v>13951</v>
      </c>
      <c r="W7" s="13">
        <v>14614</v>
      </c>
      <c r="X7" s="3">
        <v>13104</v>
      </c>
      <c r="Y7" s="13">
        <v>12099</v>
      </c>
      <c r="Z7" s="3">
        <v>9148</v>
      </c>
      <c r="AA7" s="13">
        <v>7542</v>
      </c>
      <c r="AB7" s="3">
        <v>11905</v>
      </c>
      <c r="AC7" s="13">
        <v>12150</v>
      </c>
    </row>
    <row r="8" spans="2:29" ht="12.75">
      <c r="B8" s="22" t="s">
        <v>3</v>
      </c>
      <c r="C8" s="34">
        <v>15366</v>
      </c>
      <c r="D8" s="34">
        <v>15277</v>
      </c>
      <c r="E8" s="34">
        <v>17015</v>
      </c>
      <c r="F8" s="34">
        <v>14967</v>
      </c>
      <c r="G8" s="34">
        <v>14180</v>
      </c>
      <c r="H8" s="34">
        <v>10190</v>
      </c>
      <c r="I8" s="34">
        <v>11226</v>
      </c>
      <c r="J8" s="34">
        <v>15712</v>
      </c>
      <c r="K8" s="34">
        <v>18322</v>
      </c>
      <c r="L8" s="34">
        <v>14535</v>
      </c>
      <c r="M8" s="34">
        <v>13365</v>
      </c>
      <c r="N8" s="34">
        <v>14266</v>
      </c>
      <c r="O8" s="34">
        <v>12043</v>
      </c>
      <c r="P8" s="3">
        <v>12099</v>
      </c>
      <c r="Q8" s="3">
        <v>11523</v>
      </c>
      <c r="R8" s="3">
        <v>10759</v>
      </c>
      <c r="S8" s="13">
        <v>8920</v>
      </c>
      <c r="T8" s="3">
        <v>7276</v>
      </c>
      <c r="U8" s="13"/>
      <c r="V8" s="3">
        <v>6698</v>
      </c>
      <c r="W8" s="13">
        <v>7259</v>
      </c>
      <c r="X8" s="3">
        <v>6995</v>
      </c>
      <c r="Y8" s="13">
        <v>6933</v>
      </c>
      <c r="Z8" s="3">
        <v>5548</v>
      </c>
      <c r="AA8" s="13">
        <v>5540</v>
      </c>
      <c r="AB8" s="3">
        <v>6678</v>
      </c>
      <c r="AC8" s="13">
        <v>6643</v>
      </c>
    </row>
    <row r="9" spans="2:29" ht="12.75">
      <c r="B9" s="21" t="s">
        <v>4</v>
      </c>
      <c r="C9" s="29">
        <f>SUM(C7:C8)</f>
        <v>23704</v>
      </c>
      <c r="D9" s="29">
        <f>SUM(D7:D8)</f>
        <v>23159</v>
      </c>
      <c r="E9" s="29">
        <f>SUM(E7:E8)</f>
        <v>23798</v>
      </c>
      <c r="F9" s="29">
        <f>SUM(F7:F8)</f>
        <v>23048</v>
      </c>
      <c r="G9" s="29">
        <f>SUM(G7:G8)</f>
        <v>22126</v>
      </c>
      <c r="H9" s="29">
        <f aca="true" t="shared" si="5" ref="H9:T9">SUM(H7:H8)</f>
        <v>16760</v>
      </c>
      <c r="I9" s="29">
        <f t="shared" si="5"/>
        <v>16008</v>
      </c>
      <c r="J9" s="29">
        <f t="shared" si="5"/>
        <v>25831</v>
      </c>
      <c r="K9" s="29">
        <f t="shared" si="5"/>
        <v>31883</v>
      </c>
      <c r="L9" s="29">
        <f t="shared" si="5"/>
        <v>27670</v>
      </c>
      <c r="M9" s="29">
        <f t="shared" si="5"/>
        <v>25965</v>
      </c>
      <c r="N9" s="29">
        <f t="shared" si="5"/>
        <v>27947</v>
      </c>
      <c r="O9" s="29">
        <f t="shared" si="5"/>
        <v>22450</v>
      </c>
      <c r="P9" s="9">
        <f t="shared" si="5"/>
        <v>24555</v>
      </c>
      <c r="Q9" s="9">
        <f t="shared" si="5"/>
        <v>27403</v>
      </c>
      <c r="R9" s="9">
        <f t="shared" si="5"/>
        <v>26371</v>
      </c>
      <c r="S9" s="14">
        <f t="shared" si="5"/>
        <v>24390</v>
      </c>
      <c r="T9" s="9">
        <f t="shared" si="5"/>
        <v>20642</v>
      </c>
      <c r="U9" s="14">
        <v>22239</v>
      </c>
      <c r="V9" s="9">
        <f aca="true" t="shared" si="6" ref="V9:AC9">SUM(V7:V8)</f>
        <v>20649</v>
      </c>
      <c r="W9" s="14">
        <f t="shared" si="6"/>
        <v>21873</v>
      </c>
      <c r="X9" s="9">
        <f t="shared" si="6"/>
        <v>20099</v>
      </c>
      <c r="Y9" s="14">
        <f t="shared" si="6"/>
        <v>19032</v>
      </c>
      <c r="Z9" s="9">
        <f t="shared" si="6"/>
        <v>14696</v>
      </c>
      <c r="AA9" s="14">
        <f t="shared" si="6"/>
        <v>13082</v>
      </c>
      <c r="AB9" s="9">
        <f t="shared" si="6"/>
        <v>18583</v>
      </c>
      <c r="AC9" s="14">
        <f t="shared" si="6"/>
        <v>18793</v>
      </c>
    </row>
    <row r="10" spans="2:29" ht="12.75">
      <c r="B10" s="2" t="s">
        <v>5</v>
      </c>
      <c r="C10" s="34">
        <v>3300</v>
      </c>
      <c r="D10" s="34">
        <v>2690</v>
      </c>
      <c r="E10" s="34">
        <v>2984</v>
      </c>
      <c r="F10" s="34">
        <v>2685</v>
      </c>
      <c r="G10" s="34">
        <v>2759</v>
      </c>
      <c r="H10" s="34">
        <v>2273</v>
      </c>
      <c r="I10" s="34">
        <v>2272</v>
      </c>
      <c r="J10" s="34">
        <v>3974</v>
      </c>
      <c r="K10" s="34">
        <v>5694</v>
      </c>
      <c r="L10" s="34">
        <v>5094</v>
      </c>
      <c r="M10" s="34">
        <v>5265</v>
      </c>
      <c r="N10" s="34">
        <v>6093</v>
      </c>
      <c r="O10" s="34">
        <v>4549</v>
      </c>
      <c r="P10" s="3">
        <v>4863</v>
      </c>
      <c r="Q10" s="3">
        <v>4891</v>
      </c>
      <c r="R10" s="3">
        <v>5441</v>
      </c>
      <c r="S10" s="13">
        <v>5236</v>
      </c>
      <c r="T10" s="3">
        <v>4222</v>
      </c>
      <c r="U10" s="13">
        <v>4640</v>
      </c>
      <c r="V10" s="3">
        <v>5054</v>
      </c>
      <c r="W10" s="13">
        <v>4909</v>
      </c>
      <c r="X10" s="3">
        <v>4901</v>
      </c>
      <c r="Y10" s="13">
        <v>6864</v>
      </c>
      <c r="Z10" s="3">
        <v>4808</v>
      </c>
      <c r="AA10" s="13">
        <v>3950</v>
      </c>
      <c r="AB10" s="3">
        <v>6949</v>
      </c>
      <c r="AC10" s="13">
        <v>7035</v>
      </c>
    </row>
    <row r="11" spans="2:29" ht="12.75">
      <c r="B11" s="10" t="s">
        <v>6</v>
      </c>
      <c r="C11" s="38">
        <f aca="true" t="shared" si="7" ref="C11:AC11">SUM(C9,C10)</f>
        <v>27004</v>
      </c>
      <c r="D11" s="38">
        <f t="shared" si="7"/>
        <v>25849</v>
      </c>
      <c r="E11" s="38">
        <f t="shared" si="7"/>
        <v>26782</v>
      </c>
      <c r="F11" s="38">
        <f t="shared" si="7"/>
        <v>25733</v>
      </c>
      <c r="G11" s="30">
        <f t="shared" si="7"/>
        <v>24885</v>
      </c>
      <c r="H11" s="30">
        <f t="shared" si="7"/>
        <v>19033</v>
      </c>
      <c r="I11" s="30">
        <f t="shared" si="7"/>
        <v>18280</v>
      </c>
      <c r="J11" s="30">
        <f t="shared" si="7"/>
        <v>29805</v>
      </c>
      <c r="K11" s="30">
        <f t="shared" si="7"/>
        <v>37577</v>
      </c>
      <c r="L11" s="30">
        <f t="shared" si="7"/>
        <v>32764</v>
      </c>
      <c r="M11" s="30">
        <f t="shared" si="7"/>
        <v>31230</v>
      </c>
      <c r="N11" s="30">
        <f t="shared" si="7"/>
        <v>34040</v>
      </c>
      <c r="O11" s="30">
        <f t="shared" si="7"/>
        <v>26999</v>
      </c>
      <c r="P11" s="11">
        <f t="shared" si="7"/>
        <v>29418</v>
      </c>
      <c r="Q11" s="11">
        <f t="shared" si="7"/>
        <v>32294</v>
      </c>
      <c r="R11" s="11">
        <f t="shared" si="7"/>
        <v>31812</v>
      </c>
      <c r="S11" s="15">
        <f t="shared" si="7"/>
        <v>29626</v>
      </c>
      <c r="T11" s="11">
        <f t="shared" si="7"/>
        <v>24864</v>
      </c>
      <c r="U11" s="15">
        <f t="shared" si="7"/>
        <v>26879</v>
      </c>
      <c r="V11" s="11">
        <f t="shared" si="7"/>
        <v>25703</v>
      </c>
      <c r="W11" s="15">
        <f t="shared" si="7"/>
        <v>26782</v>
      </c>
      <c r="X11" s="11">
        <f t="shared" si="7"/>
        <v>25000</v>
      </c>
      <c r="Y11" s="15">
        <f t="shared" si="7"/>
        <v>25896</v>
      </c>
      <c r="Z11" s="11">
        <f t="shared" si="7"/>
        <v>19504</v>
      </c>
      <c r="AA11" s="15">
        <f t="shared" si="7"/>
        <v>17032</v>
      </c>
      <c r="AB11" s="11">
        <f t="shared" si="7"/>
        <v>25532</v>
      </c>
      <c r="AC11" s="15">
        <f t="shared" si="7"/>
        <v>25828</v>
      </c>
    </row>
    <row r="12" spans="1:29" ht="12.75">
      <c r="A12" s="1" t="s">
        <v>7</v>
      </c>
      <c r="B12" s="22" t="s">
        <v>2</v>
      </c>
      <c r="C12" s="34">
        <v>11666</v>
      </c>
      <c r="D12" s="34">
        <v>11285</v>
      </c>
      <c r="E12" s="34">
        <v>12217</v>
      </c>
      <c r="F12" s="34">
        <v>12067</v>
      </c>
      <c r="G12" s="34">
        <v>8816</v>
      </c>
      <c r="H12" s="34">
        <v>8082</v>
      </c>
      <c r="I12" s="34">
        <v>5748</v>
      </c>
      <c r="J12" s="34">
        <v>11374</v>
      </c>
      <c r="K12" s="34">
        <v>12966</v>
      </c>
      <c r="L12" s="34">
        <v>18395</v>
      </c>
      <c r="M12" s="34">
        <v>18591</v>
      </c>
      <c r="N12" s="34">
        <v>21186</v>
      </c>
      <c r="O12" s="34">
        <v>13240</v>
      </c>
      <c r="P12" s="3">
        <v>17024</v>
      </c>
      <c r="Q12" s="3">
        <v>17164</v>
      </c>
      <c r="R12" s="3">
        <v>26253</v>
      </c>
      <c r="S12" s="13">
        <v>21954</v>
      </c>
      <c r="T12" s="3">
        <v>16341</v>
      </c>
      <c r="U12" s="13"/>
      <c r="V12" s="3">
        <v>18583</v>
      </c>
      <c r="W12" s="13">
        <v>17880</v>
      </c>
      <c r="X12" s="3">
        <v>21189</v>
      </c>
      <c r="Y12" s="13">
        <v>13051</v>
      </c>
      <c r="Z12" s="3">
        <v>9249</v>
      </c>
      <c r="AA12" s="13">
        <v>8990</v>
      </c>
      <c r="AB12" s="3">
        <v>13792</v>
      </c>
      <c r="AC12" s="13">
        <v>16539</v>
      </c>
    </row>
    <row r="13" spans="2:29" ht="12.75">
      <c r="B13" s="22" t="s">
        <v>3</v>
      </c>
      <c r="C13" s="34">
        <v>17182</v>
      </c>
      <c r="D13" s="34">
        <v>17201</v>
      </c>
      <c r="E13" s="34">
        <v>24003</v>
      </c>
      <c r="F13" s="34">
        <v>21916</v>
      </c>
      <c r="G13" s="34">
        <v>16362</v>
      </c>
      <c r="H13" s="34">
        <v>13292</v>
      </c>
      <c r="I13" s="34">
        <v>11127</v>
      </c>
      <c r="J13" s="34">
        <v>15516</v>
      </c>
      <c r="K13" s="34">
        <v>17308</v>
      </c>
      <c r="L13" s="34">
        <v>19883</v>
      </c>
      <c r="M13" s="34">
        <v>19253</v>
      </c>
      <c r="N13" s="34">
        <v>19870</v>
      </c>
      <c r="O13" s="34">
        <v>14351</v>
      </c>
      <c r="P13" s="3">
        <v>14292</v>
      </c>
      <c r="Q13" s="3">
        <v>14244</v>
      </c>
      <c r="R13" s="3">
        <v>15383</v>
      </c>
      <c r="S13" s="13">
        <v>12717</v>
      </c>
      <c r="T13" s="3">
        <v>8562</v>
      </c>
      <c r="U13" s="13"/>
      <c r="V13" s="3">
        <v>8870</v>
      </c>
      <c r="W13" s="13">
        <v>7946</v>
      </c>
      <c r="X13" s="3">
        <v>11786</v>
      </c>
      <c r="Y13" s="13">
        <v>6951</v>
      </c>
      <c r="Z13" s="3">
        <v>6472</v>
      </c>
      <c r="AA13" s="13">
        <v>6828</v>
      </c>
      <c r="AB13" s="3">
        <v>9168</v>
      </c>
      <c r="AC13" s="13">
        <v>8513</v>
      </c>
    </row>
    <row r="14" spans="2:29" ht="12.75">
      <c r="B14" s="21" t="s">
        <v>4</v>
      </c>
      <c r="C14" s="39">
        <f aca="true" t="shared" si="8" ref="C14:L14">SUM(C12:C13)</f>
        <v>28848</v>
      </c>
      <c r="D14" s="39">
        <f t="shared" si="8"/>
        <v>28486</v>
      </c>
      <c r="E14" s="39">
        <f t="shared" si="8"/>
        <v>36220</v>
      </c>
      <c r="F14" s="39">
        <f t="shared" si="8"/>
        <v>33983</v>
      </c>
      <c r="G14" s="29">
        <f t="shared" si="8"/>
        <v>25178</v>
      </c>
      <c r="H14" s="29">
        <f t="shared" si="8"/>
        <v>21374</v>
      </c>
      <c r="I14" s="29">
        <f t="shared" si="8"/>
        <v>16875</v>
      </c>
      <c r="J14" s="29">
        <f t="shared" si="8"/>
        <v>26890</v>
      </c>
      <c r="K14" s="29">
        <f t="shared" si="8"/>
        <v>30274</v>
      </c>
      <c r="L14" s="29">
        <f t="shared" si="8"/>
        <v>38278</v>
      </c>
      <c r="M14" s="29">
        <f aca="true" t="shared" si="9" ref="M14:T14">SUM(M12:M13)</f>
        <v>37844</v>
      </c>
      <c r="N14" s="29">
        <f t="shared" si="9"/>
        <v>41056</v>
      </c>
      <c r="O14" s="29">
        <f t="shared" si="9"/>
        <v>27591</v>
      </c>
      <c r="P14" s="9">
        <f t="shared" si="9"/>
        <v>31316</v>
      </c>
      <c r="Q14" s="9">
        <f t="shared" si="9"/>
        <v>31408</v>
      </c>
      <c r="R14" s="9">
        <f t="shared" si="9"/>
        <v>41636</v>
      </c>
      <c r="S14" s="14">
        <f t="shared" si="9"/>
        <v>34671</v>
      </c>
      <c r="T14" s="9">
        <f t="shared" si="9"/>
        <v>24903</v>
      </c>
      <c r="U14" s="14">
        <v>25258</v>
      </c>
      <c r="V14" s="9">
        <f aca="true" t="shared" si="10" ref="V14:AC14">SUM(V12:V13)</f>
        <v>27453</v>
      </c>
      <c r="W14" s="14">
        <f t="shared" si="10"/>
        <v>25826</v>
      </c>
      <c r="X14" s="9">
        <f t="shared" si="10"/>
        <v>32975</v>
      </c>
      <c r="Y14" s="14">
        <f t="shared" si="10"/>
        <v>20002</v>
      </c>
      <c r="Z14" s="9">
        <f t="shared" si="10"/>
        <v>15721</v>
      </c>
      <c r="AA14" s="14">
        <f t="shared" si="10"/>
        <v>15818</v>
      </c>
      <c r="AB14" s="9">
        <f t="shared" si="10"/>
        <v>22960</v>
      </c>
      <c r="AC14" s="14">
        <f t="shared" si="10"/>
        <v>25052</v>
      </c>
    </row>
    <row r="15" spans="2:29" ht="12.75">
      <c r="B15" s="2" t="s">
        <v>5</v>
      </c>
      <c r="C15" s="34">
        <v>3720</v>
      </c>
      <c r="D15" s="34">
        <v>3418</v>
      </c>
      <c r="E15" s="34">
        <v>5256</v>
      </c>
      <c r="F15" s="34">
        <v>3671</v>
      </c>
      <c r="G15" s="34">
        <v>2869</v>
      </c>
      <c r="H15" s="34">
        <v>2446</v>
      </c>
      <c r="I15" s="34">
        <v>2050</v>
      </c>
      <c r="J15" s="34">
        <v>3558</v>
      </c>
      <c r="K15" s="34">
        <v>5176</v>
      </c>
      <c r="L15" s="34">
        <v>7188</v>
      </c>
      <c r="M15" s="34">
        <v>8515</v>
      </c>
      <c r="N15" s="34">
        <v>8193</v>
      </c>
      <c r="O15" s="34">
        <v>5503</v>
      </c>
      <c r="P15" s="3">
        <v>5668</v>
      </c>
      <c r="Q15" s="3">
        <v>5628</v>
      </c>
      <c r="R15" s="3">
        <v>7930</v>
      </c>
      <c r="S15" s="13">
        <v>7004</v>
      </c>
      <c r="T15" s="3">
        <v>4797</v>
      </c>
      <c r="U15" s="13">
        <v>5082</v>
      </c>
      <c r="V15" s="3">
        <v>5496</v>
      </c>
      <c r="W15" s="13">
        <v>5637</v>
      </c>
      <c r="X15" s="3">
        <v>6761</v>
      </c>
      <c r="Y15" s="13">
        <v>7811</v>
      </c>
      <c r="Z15" s="3">
        <v>5124</v>
      </c>
      <c r="AA15" s="13">
        <v>4944</v>
      </c>
      <c r="AB15" s="3">
        <v>8284</v>
      </c>
      <c r="AC15" s="13">
        <v>9230</v>
      </c>
    </row>
    <row r="16" spans="2:29" ht="12.75">
      <c r="B16" s="10" t="s">
        <v>6</v>
      </c>
      <c r="C16" s="38">
        <f aca="true" t="shared" si="11" ref="C16:AC16">SUM(C14,C15)</f>
        <v>32568</v>
      </c>
      <c r="D16" s="38">
        <f t="shared" si="11"/>
        <v>31904</v>
      </c>
      <c r="E16" s="38">
        <f t="shared" si="11"/>
        <v>41476</v>
      </c>
      <c r="F16" s="38">
        <f t="shared" si="11"/>
        <v>37654</v>
      </c>
      <c r="G16" s="30">
        <f t="shared" si="11"/>
        <v>28047</v>
      </c>
      <c r="H16" s="30">
        <f t="shared" si="11"/>
        <v>23820</v>
      </c>
      <c r="I16" s="30">
        <f t="shared" si="11"/>
        <v>18925</v>
      </c>
      <c r="J16" s="30">
        <f t="shared" si="11"/>
        <v>30448</v>
      </c>
      <c r="K16" s="30">
        <f t="shared" si="11"/>
        <v>35450</v>
      </c>
      <c r="L16" s="30">
        <f t="shared" si="11"/>
        <v>45466</v>
      </c>
      <c r="M16" s="30">
        <f t="shared" si="11"/>
        <v>46359</v>
      </c>
      <c r="N16" s="30">
        <f t="shared" si="11"/>
        <v>49249</v>
      </c>
      <c r="O16" s="30">
        <f t="shared" si="11"/>
        <v>33094</v>
      </c>
      <c r="P16" s="11">
        <f t="shared" si="11"/>
        <v>36984</v>
      </c>
      <c r="Q16" s="11">
        <f t="shared" si="11"/>
        <v>37036</v>
      </c>
      <c r="R16" s="11">
        <f t="shared" si="11"/>
        <v>49566</v>
      </c>
      <c r="S16" s="15">
        <f t="shared" si="11"/>
        <v>41675</v>
      </c>
      <c r="T16" s="11">
        <f t="shared" si="11"/>
        <v>29700</v>
      </c>
      <c r="U16" s="15">
        <f t="shared" si="11"/>
        <v>30340</v>
      </c>
      <c r="V16" s="11">
        <f t="shared" si="11"/>
        <v>32949</v>
      </c>
      <c r="W16" s="15">
        <f t="shared" si="11"/>
        <v>31463</v>
      </c>
      <c r="X16" s="11">
        <f t="shared" si="11"/>
        <v>39736</v>
      </c>
      <c r="Y16" s="15">
        <f t="shared" si="11"/>
        <v>27813</v>
      </c>
      <c r="Z16" s="11">
        <f t="shared" si="11"/>
        <v>20845</v>
      </c>
      <c r="AA16" s="15">
        <f t="shared" si="11"/>
        <v>20762</v>
      </c>
      <c r="AB16" s="11">
        <f t="shared" si="11"/>
        <v>31244</v>
      </c>
      <c r="AC16" s="15">
        <f t="shared" si="11"/>
        <v>34282</v>
      </c>
    </row>
    <row r="17" spans="1:29" ht="12.75">
      <c r="A17" s="1" t="s">
        <v>8</v>
      </c>
      <c r="B17" s="22" t="s">
        <v>2</v>
      </c>
      <c r="C17" s="34">
        <v>14813</v>
      </c>
      <c r="D17" s="34">
        <v>10886</v>
      </c>
      <c r="E17" s="34">
        <v>10809</v>
      </c>
      <c r="F17" s="34">
        <v>10163</v>
      </c>
      <c r="G17" s="34">
        <v>13273</v>
      </c>
      <c r="H17" s="34">
        <v>12345</v>
      </c>
      <c r="I17" s="34">
        <v>6936</v>
      </c>
      <c r="J17" s="34">
        <v>9507</v>
      </c>
      <c r="K17" s="34">
        <f>31251-17245</f>
        <v>14006</v>
      </c>
      <c r="L17" s="34">
        <v>13474</v>
      </c>
      <c r="M17" s="34">
        <v>16104</v>
      </c>
      <c r="N17" s="34">
        <v>15297</v>
      </c>
      <c r="O17" s="34">
        <v>18047</v>
      </c>
      <c r="P17" s="3">
        <v>14941</v>
      </c>
      <c r="Q17" s="3">
        <v>14458</v>
      </c>
      <c r="R17" s="3">
        <v>19763</v>
      </c>
      <c r="S17" s="13">
        <v>16654</v>
      </c>
      <c r="T17" s="3">
        <v>20574</v>
      </c>
      <c r="U17" s="13"/>
      <c r="V17" s="3">
        <v>18153</v>
      </c>
      <c r="W17" s="13">
        <v>16609</v>
      </c>
      <c r="X17" s="3">
        <v>18619</v>
      </c>
      <c r="Y17" s="13">
        <v>12650</v>
      </c>
      <c r="Z17" s="3">
        <v>13335</v>
      </c>
      <c r="AA17" s="13">
        <v>10166</v>
      </c>
      <c r="AB17" s="3">
        <v>12262</v>
      </c>
      <c r="AC17" s="13">
        <v>14908</v>
      </c>
    </row>
    <row r="18" spans="2:29" ht="12.75">
      <c r="B18" s="22" t="s">
        <v>3</v>
      </c>
      <c r="C18" s="34">
        <v>24629</v>
      </c>
      <c r="D18" s="34">
        <v>18912</v>
      </c>
      <c r="E18" s="34">
        <v>18295</v>
      </c>
      <c r="F18" s="34">
        <v>18157</v>
      </c>
      <c r="G18" s="34">
        <v>21244</v>
      </c>
      <c r="H18" s="34">
        <v>18717</v>
      </c>
      <c r="I18" s="34">
        <v>11492</v>
      </c>
      <c r="J18" s="34">
        <v>16486</v>
      </c>
      <c r="K18" s="34">
        <v>17245</v>
      </c>
      <c r="L18" s="34">
        <v>17320</v>
      </c>
      <c r="M18" s="34">
        <v>16522</v>
      </c>
      <c r="N18" s="34">
        <v>15738</v>
      </c>
      <c r="O18" s="34">
        <v>19107</v>
      </c>
      <c r="P18" s="3">
        <v>14365</v>
      </c>
      <c r="Q18" s="3">
        <v>14579</v>
      </c>
      <c r="R18" s="3">
        <v>13323</v>
      </c>
      <c r="S18" s="13">
        <v>10616</v>
      </c>
      <c r="T18" s="3">
        <v>11332</v>
      </c>
      <c r="U18" s="13"/>
      <c r="V18" s="3">
        <v>9733</v>
      </c>
      <c r="W18" s="13">
        <v>8881</v>
      </c>
      <c r="X18" s="3">
        <v>10097</v>
      </c>
      <c r="Y18" s="13">
        <v>6333</v>
      </c>
      <c r="Z18" s="3">
        <v>7957</v>
      </c>
      <c r="AA18" s="13">
        <v>7158</v>
      </c>
      <c r="AB18" s="3">
        <v>7975</v>
      </c>
      <c r="AC18" s="13">
        <v>8746</v>
      </c>
    </row>
    <row r="19" spans="2:30" ht="12.75">
      <c r="B19" s="21" t="s">
        <v>4</v>
      </c>
      <c r="C19" s="29">
        <f aca="true" t="shared" si="12" ref="C19:M19">SUM(C17:C18)</f>
        <v>39442</v>
      </c>
      <c r="D19" s="29">
        <f t="shared" si="12"/>
        <v>29798</v>
      </c>
      <c r="E19" s="29">
        <f t="shared" si="12"/>
        <v>29104</v>
      </c>
      <c r="F19" s="29">
        <f t="shared" si="12"/>
        <v>28320</v>
      </c>
      <c r="G19" s="29">
        <f t="shared" si="12"/>
        <v>34517</v>
      </c>
      <c r="H19" s="29">
        <f t="shared" si="12"/>
        <v>31062</v>
      </c>
      <c r="I19" s="29">
        <f t="shared" si="12"/>
        <v>18428</v>
      </c>
      <c r="J19" s="29">
        <f t="shared" si="12"/>
        <v>25993</v>
      </c>
      <c r="K19" s="29">
        <f t="shared" si="12"/>
        <v>31251</v>
      </c>
      <c r="L19" s="29">
        <f t="shared" si="12"/>
        <v>30794</v>
      </c>
      <c r="M19" s="29">
        <f t="shared" si="12"/>
        <v>32626</v>
      </c>
      <c r="N19" s="29">
        <f aca="true" t="shared" si="13" ref="N19:T19">SUM(N17:N18)</f>
        <v>31035</v>
      </c>
      <c r="O19" s="29">
        <f t="shared" si="13"/>
        <v>37154</v>
      </c>
      <c r="P19" s="9">
        <f t="shared" si="13"/>
        <v>29306</v>
      </c>
      <c r="Q19" s="9">
        <f t="shared" si="13"/>
        <v>29037</v>
      </c>
      <c r="R19" s="9">
        <f t="shared" si="13"/>
        <v>33086</v>
      </c>
      <c r="S19" s="14">
        <f t="shared" si="13"/>
        <v>27270</v>
      </c>
      <c r="T19" s="9">
        <f t="shared" si="13"/>
        <v>31906</v>
      </c>
      <c r="U19" s="14">
        <v>30700</v>
      </c>
      <c r="V19" s="9">
        <f aca="true" t="shared" si="14" ref="V19:AC19">SUM(V17:V18)</f>
        <v>27886</v>
      </c>
      <c r="W19" s="14">
        <f t="shared" si="14"/>
        <v>25490</v>
      </c>
      <c r="X19" s="9">
        <f t="shared" si="14"/>
        <v>28716</v>
      </c>
      <c r="Y19" s="14">
        <f t="shared" si="14"/>
        <v>18983</v>
      </c>
      <c r="Z19" s="9">
        <f t="shared" si="14"/>
        <v>21292</v>
      </c>
      <c r="AA19" s="14">
        <f t="shared" si="14"/>
        <v>17324</v>
      </c>
      <c r="AB19" s="9">
        <f t="shared" si="14"/>
        <v>20237</v>
      </c>
      <c r="AC19" s="14">
        <f t="shared" si="14"/>
        <v>23654</v>
      </c>
      <c r="AD19" s="12"/>
    </row>
    <row r="20" spans="2:29" ht="12.75">
      <c r="B20" s="2" t="s">
        <v>5</v>
      </c>
      <c r="C20" s="34">
        <v>4982</v>
      </c>
      <c r="D20" s="34">
        <v>3398</v>
      </c>
      <c r="E20" s="34">
        <v>4827</v>
      </c>
      <c r="F20" s="34">
        <v>3124</v>
      </c>
      <c r="G20" s="34">
        <v>3744</v>
      </c>
      <c r="H20" s="34">
        <v>3499</v>
      </c>
      <c r="I20" s="34">
        <v>2262</v>
      </c>
      <c r="J20" s="34">
        <v>3679</v>
      </c>
      <c r="K20" s="34">
        <v>5504</v>
      </c>
      <c r="L20" s="34">
        <v>6236</v>
      </c>
      <c r="M20" s="34">
        <v>6760</v>
      </c>
      <c r="N20" s="34">
        <v>6371</v>
      </c>
      <c r="O20" s="34">
        <v>6766</v>
      </c>
      <c r="P20" s="3">
        <v>5571</v>
      </c>
      <c r="Q20" s="3">
        <v>5843</v>
      </c>
      <c r="R20" s="3">
        <v>6863</v>
      </c>
      <c r="S20" s="13">
        <v>5749</v>
      </c>
      <c r="T20" s="3">
        <v>6548</v>
      </c>
      <c r="U20" s="13">
        <v>6007</v>
      </c>
      <c r="V20" s="3">
        <v>5238</v>
      </c>
      <c r="W20" s="13">
        <v>5519</v>
      </c>
      <c r="X20" s="3">
        <v>5962</v>
      </c>
      <c r="Y20" s="13">
        <v>7275</v>
      </c>
      <c r="Z20" s="3">
        <v>7077</v>
      </c>
      <c r="AA20" s="13">
        <v>5183</v>
      </c>
      <c r="AB20" s="3">
        <v>7075</v>
      </c>
      <c r="AC20" s="13">
        <v>8358</v>
      </c>
    </row>
    <row r="21" spans="2:29" ht="12.75">
      <c r="B21" s="10" t="s">
        <v>6</v>
      </c>
      <c r="C21" s="30">
        <f aca="true" t="shared" si="15" ref="C21:M21">SUM(C19,C20)</f>
        <v>44424</v>
      </c>
      <c r="D21" s="30">
        <f t="shared" si="15"/>
        <v>33196</v>
      </c>
      <c r="E21" s="30">
        <f t="shared" si="15"/>
        <v>33931</v>
      </c>
      <c r="F21" s="30">
        <f t="shared" si="15"/>
        <v>31444</v>
      </c>
      <c r="G21" s="30">
        <f t="shared" si="15"/>
        <v>38261</v>
      </c>
      <c r="H21" s="30">
        <f t="shared" si="15"/>
        <v>34561</v>
      </c>
      <c r="I21" s="30">
        <f t="shared" si="15"/>
        <v>20690</v>
      </c>
      <c r="J21" s="30">
        <f t="shared" si="15"/>
        <v>29672</v>
      </c>
      <c r="K21" s="30">
        <f t="shared" si="15"/>
        <v>36755</v>
      </c>
      <c r="L21" s="30">
        <f t="shared" si="15"/>
        <v>37030</v>
      </c>
      <c r="M21" s="30">
        <f t="shared" si="15"/>
        <v>39386</v>
      </c>
      <c r="N21" s="30">
        <f aca="true" t="shared" si="16" ref="N21:AC21">SUM(N19,N20)</f>
        <v>37406</v>
      </c>
      <c r="O21" s="30">
        <f t="shared" si="16"/>
        <v>43920</v>
      </c>
      <c r="P21" s="11">
        <f t="shared" si="16"/>
        <v>34877</v>
      </c>
      <c r="Q21" s="11">
        <f t="shared" si="16"/>
        <v>34880</v>
      </c>
      <c r="R21" s="11">
        <f t="shared" si="16"/>
        <v>39949</v>
      </c>
      <c r="S21" s="15">
        <f t="shared" si="16"/>
        <v>33019</v>
      </c>
      <c r="T21" s="11">
        <f t="shared" si="16"/>
        <v>38454</v>
      </c>
      <c r="U21" s="15">
        <f t="shared" si="16"/>
        <v>36707</v>
      </c>
      <c r="V21" s="11">
        <f t="shared" si="16"/>
        <v>33124</v>
      </c>
      <c r="W21" s="15">
        <f t="shared" si="16"/>
        <v>31009</v>
      </c>
      <c r="X21" s="11">
        <f t="shared" si="16"/>
        <v>34678</v>
      </c>
      <c r="Y21" s="15">
        <f t="shared" si="16"/>
        <v>26258</v>
      </c>
      <c r="Z21" s="11">
        <f t="shared" si="16"/>
        <v>28369</v>
      </c>
      <c r="AA21" s="15">
        <f t="shared" si="16"/>
        <v>22507</v>
      </c>
      <c r="AB21" s="11">
        <f t="shared" si="16"/>
        <v>27312</v>
      </c>
      <c r="AC21" s="15">
        <f t="shared" si="16"/>
        <v>32012</v>
      </c>
    </row>
    <row r="22" spans="1:29" ht="12.75">
      <c r="A22" s="1" t="s">
        <v>9</v>
      </c>
      <c r="B22" s="22" t="s">
        <v>2</v>
      </c>
      <c r="C22" s="34">
        <v>11648</v>
      </c>
      <c r="D22" s="34">
        <v>14277</v>
      </c>
      <c r="E22" s="34">
        <v>14211</v>
      </c>
      <c r="F22" s="34">
        <v>13424</v>
      </c>
      <c r="G22" s="34">
        <v>11296</v>
      </c>
      <c r="H22" s="34">
        <v>11685</v>
      </c>
      <c r="I22" s="34">
        <v>8212</v>
      </c>
      <c r="J22" s="34">
        <v>9205</v>
      </c>
      <c r="K22" s="34">
        <v>13850</v>
      </c>
      <c r="L22" s="34">
        <v>14345</v>
      </c>
      <c r="M22" s="34">
        <v>15554</v>
      </c>
      <c r="N22" s="34">
        <v>15894</v>
      </c>
      <c r="O22" s="34">
        <v>14826</v>
      </c>
      <c r="P22" s="3">
        <v>17303</v>
      </c>
      <c r="Q22" s="3">
        <v>17452</v>
      </c>
      <c r="R22" s="3">
        <v>20465</v>
      </c>
      <c r="S22" s="13">
        <v>17552</v>
      </c>
      <c r="T22" s="3">
        <v>16580</v>
      </c>
      <c r="U22" s="13"/>
      <c r="V22" s="3">
        <v>23650</v>
      </c>
      <c r="W22" s="13">
        <v>20660</v>
      </c>
      <c r="X22" s="3">
        <v>18756</v>
      </c>
      <c r="Y22" s="13">
        <v>13588</v>
      </c>
      <c r="Z22" s="3">
        <v>10687</v>
      </c>
      <c r="AA22" s="13">
        <v>13124</v>
      </c>
      <c r="AB22" s="3">
        <v>14924</v>
      </c>
      <c r="AC22" s="13">
        <v>17895</v>
      </c>
    </row>
    <row r="23" spans="2:29" ht="12.75">
      <c r="B23" s="22" t="s">
        <v>3</v>
      </c>
      <c r="C23" s="34">
        <v>18299</v>
      </c>
      <c r="D23" s="34">
        <v>23125</v>
      </c>
      <c r="E23" s="34">
        <v>22194</v>
      </c>
      <c r="F23" s="34">
        <v>22503</v>
      </c>
      <c r="G23" s="34">
        <v>15383</v>
      </c>
      <c r="H23" s="34">
        <v>14805</v>
      </c>
      <c r="I23" s="34">
        <v>12467</v>
      </c>
      <c r="J23" s="34">
        <v>16272</v>
      </c>
      <c r="K23" s="34">
        <v>19227</v>
      </c>
      <c r="L23" s="34">
        <v>18547</v>
      </c>
      <c r="M23" s="34">
        <v>16965</v>
      </c>
      <c r="N23" s="34">
        <v>17171</v>
      </c>
      <c r="O23" s="34">
        <v>15011</v>
      </c>
      <c r="P23" s="3">
        <v>17695</v>
      </c>
      <c r="Q23" s="3">
        <v>17654</v>
      </c>
      <c r="R23" s="3">
        <v>16846</v>
      </c>
      <c r="S23" s="13">
        <v>12432</v>
      </c>
      <c r="T23" s="3">
        <v>9578</v>
      </c>
      <c r="U23" s="13"/>
      <c r="V23" s="3">
        <v>11376</v>
      </c>
      <c r="W23" s="13">
        <v>11163</v>
      </c>
      <c r="X23" s="3">
        <v>9322</v>
      </c>
      <c r="Y23" s="13">
        <v>7286</v>
      </c>
      <c r="Z23" s="3">
        <v>7002</v>
      </c>
      <c r="AA23" s="13">
        <v>8418</v>
      </c>
      <c r="AB23" s="3">
        <v>9906</v>
      </c>
      <c r="AC23" s="13">
        <v>9910</v>
      </c>
    </row>
    <row r="24" spans="2:29" ht="12.75">
      <c r="B24" s="21" t="s">
        <v>4</v>
      </c>
      <c r="C24" s="39">
        <f aca="true" t="shared" si="17" ref="C24:T24">SUM(C22:C23)</f>
        <v>29947</v>
      </c>
      <c r="D24" s="39">
        <f t="shared" si="17"/>
        <v>37402</v>
      </c>
      <c r="E24" s="39">
        <f t="shared" si="17"/>
        <v>36405</v>
      </c>
      <c r="F24" s="39">
        <f t="shared" si="17"/>
        <v>35927</v>
      </c>
      <c r="G24" s="29">
        <f t="shared" si="17"/>
        <v>26679</v>
      </c>
      <c r="H24" s="29">
        <f t="shared" si="17"/>
        <v>26490</v>
      </c>
      <c r="I24" s="29">
        <f t="shared" si="17"/>
        <v>20679</v>
      </c>
      <c r="J24" s="29">
        <f t="shared" si="17"/>
        <v>25477</v>
      </c>
      <c r="K24" s="29">
        <f t="shared" si="17"/>
        <v>33077</v>
      </c>
      <c r="L24" s="29">
        <f t="shared" si="17"/>
        <v>32892</v>
      </c>
      <c r="M24" s="29">
        <f t="shared" si="17"/>
        <v>32519</v>
      </c>
      <c r="N24" s="29">
        <f t="shared" si="17"/>
        <v>33065</v>
      </c>
      <c r="O24" s="29">
        <f t="shared" si="17"/>
        <v>29837</v>
      </c>
      <c r="P24" s="9">
        <f t="shared" si="17"/>
        <v>34998</v>
      </c>
      <c r="Q24" s="9">
        <f t="shared" si="17"/>
        <v>35106</v>
      </c>
      <c r="R24" s="9">
        <f t="shared" si="17"/>
        <v>37311</v>
      </c>
      <c r="S24" s="14">
        <f t="shared" si="17"/>
        <v>29984</v>
      </c>
      <c r="T24" s="9">
        <f t="shared" si="17"/>
        <v>26158</v>
      </c>
      <c r="U24" s="14">
        <v>23947</v>
      </c>
      <c r="V24" s="9">
        <f aca="true" t="shared" si="18" ref="V24:AC24">SUM(V22:V23)</f>
        <v>35026</v>
      </c>
      <c r="W24" s="14">
        <f t="shared" si="18"/>
        <v>31823</v>
      </c>
      <c r="X24" s="9">
        <f t="shared" si="18"/>
        <v>28078</v>
      </c>
      <c r="Y24" s="14">
        <f t="shared" si="18"/>
        <v>20874</v>
      </c>
      <c r="Z24" s="9">
        <f t="shared" si="18"/>
        <v>17689</v>
      </c>
      <c r="AA24" s="14">
        <f t="shared" si="18"/>
        <v>21542</v>
      </c>
      <c r="AB24" s="9">
        <f t="shared" si="18"/>
        <v>24830</v>
      </c>
      <c r="AC24" s="14">
        <f t="shared" si="18"/>
        <v>27805</v>
      </c>
    </row>
    <row r="25" spans="2:29" ht="12.75">
      <c r="B25" s="2" t="s">
        <v>5</v>
      </c>
      <c r="C25" s="34">
        <v>3628</v>
      </c>
      <c r="D25" s="34">
        <v>4051</v>
      </c>
      <c r="E25" s="34">
        <v>4083</v>
      </c>
      <c r="F25" s="34">
        <v>3753</v>
      </c>
      <c r="G25" s="34">
        <v>2757</v>
      </c>
      <c r="H25" s="34">
        <v>2987</v>
      </c>
      <c r="I25" s="34">
        <v>2997</v>
      </c>
      <c r="J25" s="34">
        <v>3357</v>
      </c>
      <c r="K25" s="34">
        <v>5395</v>
      </c>
      <c r="L25" s="34">
        <v>5792</v>
      </c>
      <c r="M25" s="34">
        <v>6377</v>
      </c>
      <c r="N25" s="34">
        <v>6491</v>
      </c>
      <c r="O25" s="34">
        <v>5848</v>
      </c>
      <c r="P25" s="3">
        <v>6738</v>
      </c>
      <c r="Q25" s="3">
        <v>6862</v>
      </c>
      <c r="R25" s="3">
        <v>7887</v>
      </c>
      <c r="S25" s="13">
        <v>6317</v>
      </c>
      <c r="T25" s="3">
        <v>5226</v>
      </c>
      <c r="U25" s="13">
        <v>4877</v>
      </c>
      <c r="V25" s="3">
        <v>6495</v>
      </c>
      <c r="W25" s="13">
        <v>6775</v>
      </c>
      <c r="X25" s="3">
        <v>6370</v>
      </c>
      <c r="Y25" s="13">
        <v>8139</v>
      </c>
      <c r="Z25" s="3">
        <v>6072</v>
      </c>
      <c r="AA25" s="13">
        <v>6780</v>
      </c>
      <c r="AB25" s="3">
        <v>8451</v>
      </c>
      <c r="AC25" s="13">
        <v>10428</v>
      </c>
    </row>
    <row r="26" spans="2:29" ht="12.75">
      <c r="B26" s="10" t="s">
        <v>6</v>
      </c>
      <c r="C26" s="38">
        <f aca="true" t="shared" si="19" ref="C26:K26">SUM(C24,C25)</f>
        <v>33575</v>
      </c>
      <c r="D26" s="38">
        <f t="shared" si="19"/>
        <v>41453</v>
      </c>
      <c r="E26" s="38">
        <f t="shared" si="19"/>
        <v>40488</v>
      </c>
      <c r="F26" s="38">
        <f t="shared" si="19"/>
        <v>39680</v>
      </c>
      <c r="G26" s="30">
        <f t="shared" si="19"/>
        <v>29436</v>
      </c>
      <c r="H26" s="30">
        <f t="shared" si="19"/>
        <v>29477</v>
      </c>
      <c r="I26" s="30">
        <f t="shared" si="19"/>
        <v>23676</v>
      </c>
      <c r="J26" s="30">
        <f t="shared" si="19"/>
        <v>28834</v>
      </c>
      <c r="K26" s="30">
        <f t="shared" si="19"/>
        <v>38472</v>
      </c>
      <c r="L26" s="30">
        <f aca="true" t="shared" si="20" ref="L26:AC26">SUM(L24,L25)</f>
        <v>38684</v>
      </c>
      <c r="M26" s="30">
        <f t="shared" si="20"/>
        <v>38896</v>
      </c>
      <c r="N26" s="30">
        <f t="shared" si="20"/>
        <v>39556</v>
      </c>
      <c r="O26" s="30">
        <f t="shared" si="20"/>
        <v>35685</v>
      </c>
      <c r="P26" s="11">
        <f t="shared" si="20"/>
        <v>41736</v>
      </c>
      <c r="Q26" s="11">
        <f t="shared" si="20"/>
        <v>41968</v>
      </c>
      <c r="R26" s="11">
        <f t="shared" si="20"/>
        <v>45198</v>
      </c>
      <c r="S26" s="15">
        <f t="shared" si="20"/>
        <v>36301</v>
      </c>
      <c r="T26" s="11">
        <f t="shared" si="20"/>
        <v>31384</v>
      </c>
      <c r="U26" s="15">
        <f t="shared" si="20"/>
        <v>28824</v>
      </c>
      <c r="V26" s="11">
        <f t="shared" si="20"/>
        <v>41521</v>
      </c>
      <c r="W26" s="15">
        <f t="shared" si="20"/>
        <v>38598</v>
      </c>
      <c r="X26" s="11">
        <f t="shared" si="20"/>
        <v>34448</v>
      </c>
      <c r="Y26" s="15">
        <f t="shared" si="20"/>
        <v>29013</v>
      </c>
      <c r="Z26" s="11">
        <f t="shared" si="20"/>
        <v>23761</v>
      </c>
      <c r="AA26" s="15">
        <f t="shared" si="20"/>
        <v>28322</v>
      </c>
      <c r="AB26" s="11">
        <f t="shared" si="20"/>
        <v>33281</v>
      </c>
      <c r="AC26" s="15">
        <f t="shared" si="20"/>
        <v>38233</v>
      </c>
    </row>
    <row r="27" spans="1:29" ht="12.75">
      <c r="A27" s="1" t="s">
        <v>10</v>
      </c>
      <c r="B27" s="22" t="s">
        <v>2</v>
      </c>
      <c r="C27" s="34">
        <v>12669</v>
      </c>
      <c r="D27" s="34">
        <v>12904</v>
      </c>
      <c r="E27" s="34">
        <v>11320</v>
      </c>
      <c r="F27" s="34">
        <v>10934</v>
      </c>
      <c r="G27" s="34">
        <v>11825</v>
      </c>
      <c r="H27" s="34">
        <v>8420</v>
      </c>
      <c r="I27" s="34">
        <v>9112</v>
      </c>
      <c r="J27" s="34">
        <v>12247</v>
      </c>
      <c r="K27" s="34">
        <v>17856</v>
      </c>
      <c r="L27" s="34">
        <v>16443</v>
      </c>
      <c r="M27" s="34">
        <v>17944</v>
      </c>
      <c r="N27" s="34">
        <v>20198</v>
      </c>
      <c r="O27" s="34">
        <v>17922</v>
      </c>
      <c r="P27" s="3">
        <v>15245</v>
      </c>
      <c r="Q27" s="3">
        <v>15901</v>
      </c>
      <c r="R27" s="3">
        <v>17248</v>
      </c>
      <c r="S27" s="13">
        <v>21357</v>
      </c>
      <c r="T27" s="3">
        <v>17858</v>
      </c>
      <c r="U27" s="13"/>
      <c r="V27" s="3">
        <v>18795</v>
      </c>
      <c r="W27" s="13">
        <v>19188</v>
      </c>
      <c r="X27" s="3">
        <v>19229</v>
      </c>
      <c r="Y27" s="13">
        <v>16706</v>
      </c>
      <c r="Z27" s="3">
        <v>12376</v>
      </c>
      <c r="AA27" s="13">
        <v>11134</v>
      </c>
      <c r="AB27" s="3">
        <v>12450</v>
      </c>
      <c r="AC27" s="13">
        <v>15649</v>
      </c>
    </row>
    <row r="28" spans="2:29" ht="12.75">
      <c r="B28" s="22" t="s">
        <v>3</v>
      </c>
      <c r="C28" s="34">
        <v>22303</v>
      </c>
      <c r="D28" s="34">
        <v>22000</v>
      </c>
      <c r="E28" s="34">
        <v>21319</v>
      </c>
      <c r="F28" s="34">
        <v>19523</v>
      </c>
      <c r="G28" s="34">
        <v>18482</v>
      </c>
      <c r="H28" s="34">
        <v>15786</v>
      </c>
      <c r="I28" s="34">
        <v>17301</v>
      </c>
      <c r="J28" s="34">
        <v>22954</v>
      </c>
      <c r="K28" s="34">
        <v>25081</v>
      </c>
      <c r="L28" s="34">
        <v>22781</v>
      </c>
      <c r="M28" s="34">
        <v>21360</v>
      </c>
      <c r="N28" s="34">
        <v>21742</v>
      </c>
      <c r="O28" s="34">
        <v>17052</v>
      </c>
      <c r="P28" s="3">
        <v>15855</v>
      </c>
      <c r="Q28" s="3">
        <v>15840</v>
      </c>
      <c r="R28" s="3">
        <v>14459</v>
      </c>
      <c r="S28" s="13">
        <v>15077</v>
      </c>
      <c r="T28" s="3">
        <v>10849</v>
      </c>
      <c r="U28" s="13"/>
      <c r="V28" s="3">
        <v>10263</v>
      </c>
      <c r="W28" s="13">
        <v>9559</v>
      </c>
      <c r="X28" s="3">
        <v>9216</v>
      </c>
      <c r="Y28" s="13">
        <v>9342</v>
      </c>
      <c r="Z28" s="3">
        <v>7750</v>
      </c>
      <c r="AA28" s="13">
        <v>7907</v>
      </c>
      <c r="AB28" s="3">
        <v>8071</v>
      </c>
      <c r="AC28" s="13">
        <v>8832</v>
      </c>
    </row>
    <row r="29" spans="2:29" ht="12.75">
      <c r="B29" s="21" t="s">
        <v>4</v>
      </c>
      <c r="C29" s="39">
        <f aca="true" t="shared" si="21" ref="C29:M29">SUM(C27:C28)</f>
        <v>34972</v>
      </c>
      <c r="D29" s="39">
        <f t="shared" si="21"/>
        <v>34904</v>
      </c>
      <c r="E29" s="39">
        <f t="shared" si="21"/>
        <v>32639</v>
      </c>
      <c r="F29" s="39">
        <f t="shared" si="21"/>
        <v>30457</v>
      </c>
      <c r="G29" s="29">
        <f t="shared" si="21"/>
        <v>30307</v>
      </c>
      <c r="H29" s="29">
        <f t="shared" si="21"/>
        <v>24206</v>
      </c>
      <c r="I29" s="29">
        <f t="shared" si="21"/>
        <v>26413</v>
      </c>
      <c r="J29" s="29">
        <f t="shared" si="21"/>
        <v>35201</v>
      </c>
      <c r="K29" s="29">
        <f t="shared" si="21"/>
        <v>42937</v>
      </c>
      <c r="L29" s="29">
        <f t="shared" si="21"/>
        <v>39224</v>
      </c>
      <c r="M29" s="29">
        <f t="shared" si="21"/>
        <v>39304</v>
      </c>
      <c r="N29" s="29">
        <f aca="true" t="shared" si="22" ref="N29:T29">SUM(N27:N28)</f>
        <v>41940</v>
      </c>
      <c r="O29" s="29">
        <f t="shared" si="22"/>
        <v>34974</v>
      </c>
      <c r="P29" s="9">
        <f t="shared" si="22"/>
        <v>31100</v>
      </c>
      <c r="Q29" s="9">
        <f t="shared" si="22"/>
        <v>31741</v>
      </c>
      <c r="R29" s="9">
        <f t="shared" si="22"/>
        <v>31707</v>
      </c>
      <c r="S29" s="14">
        <f t="shared" si="22"/>
        <v>36434</v>
      </c>
      <c r="T29" s="9">
        <f t="shared" si="22"/>
        <v>28707</v>
      </c>
      <c r="U29" s="14">
        <v>26962</v>
      </c>
      <c r="V29" s="9">
        <f aca="true" t="shared" si="23" ref="V29:AC29">SUM(V27:V28)</f>
        <v>29058</v>
      </c>
      <c r="W29" s="14">
        <f t="shared" si="23"/>
        <v>28747</v>
      </c>
      <c r="X29" s="9">
        <f t="shared" si="23"/>
        <v>28445</v>
      </c>
      <c r="Y29" s="14">
        <f t="shared" si="23"/>
        <v>26048</v>
      </c>
      <c r="Z29" s="9">
        <f t="shared" si="23"/>
        <v>20126</v>
      </c>
      <c r="AA29" s="14">
        <f t="shared" si="23"/>
        <v>19041</v>
      </c>
      <c r="AB29" s="9">
        <f t="shared" si="23"/>
        <v>20521</v>
      </c>
      <c r="AC29" s="14">
        <f t="shared" si="23"/>
        <v>24481</v>
      </c>
    </row>
    <row r="30" spans="2:29" ht="12.75">
      <c r="B30" s="2" t="s">
        <v>5</v>
      </c>
      <c r="C30" s="34">
        <v>4126</v>
      </c>
      <c r="D30" s="34">
        <v>3816</v>
      </c>
      <c r="E30" s="34">
        <v>3771</v>
      </c>
      <c r="F30" s="34">
        <v>3075</v>
      </c>
      <c r="G30" s="34">
        <v>3864</v>
      </c>
      <c r="H30" s="34">
        <v>2853</v>
      </c>
      <c r="I30" s="34">
        <v>3513</v>
      </c>
      <c r="J30" s="34">
        <v>3931</v>
      </c>
      <c r="K30" s="34">
        <v>7135</v>
      </c>
      <c r="L30" s="34">
        <v>6832</v>
      </c>
      <c r="M30" s="34">
        <v>8758</v>
      </c>
      <c r="N30" s="34">
        <v>8629</v>
      </c>
      <c r="O30" s="34">
        <v>6909</v>
      </c>
      <c r="P30" s="3">
        <v>6071</v>
      </c>
      <c r="Q30" s="3">
        <v>6182</v>
      </c>
      <c r="R30" s="3">
        <v>6533</v>
      </c>
      <c r="S30" s="13">
        <v>8151</v>
      </c>
      <c r="T30" s="3">
        <v>6059</v>
      </c>
      <c r="U30" s="13">
        <v>4894</v>
      </c>
      <c r="V30" s="3">
        <v>5830</v>
      </c>
      <c r="W30" s="13">
        <v>5708</v>
      </c>
      <c r="X30" s="3">
        <v>7662</v>
      </c>
      <c r="Y30" s="13">
        <v>10466</v>
      </c>
      <c r="Z30" s="3">
        <v>7346</v>
      </c>
      <c r="AA30" s="13">
        <v>6284</v>
      </c>
      <c r="AB30" s="3">
        <v>7110</v>
      </c>
      <c r="AC30" s="13">
        <v>8614</v>
      </c>
    </row>
    <row r="31" spans="2:29" ht="12.75">
      <c r="B31" s="10" t="s">
        <v>6</v>
      </c>
      <c r="C31" s="38">
        <f aca="true" t="shared" si="24" ref="C31:M31">SUM(C29,C30)</f>
        <v>39098</v>
      </c>
      <c r="D31" s="38">
        <f t="shared" si="24"/>
        <v>38720</v>
      </c>
      <c r="E31" s="38">
        <f t="shared" si="24"/>
        <v>36410</v>
      </c>
      <c r="F31" s="38">
        <f t="shared" si="24"/>
        <v>33532</v>
      </c>
      <c r="G31" s="30">
        <f t="shared" si="24"/>
        <v>34171</v>
      </c>
      <c r="H31" s="30">
        <f t="shared" si="24"/>
        <v>27059</v>
      </c>
      <c r="I31" s="30">
        <f t="shared" si="24"/>
        <v>29926</v>
      </c>
      <c r="J31" s="30">
        <f t="shared" si="24"/>
        <v>39132</v>
      </c>
      <c r="K31" s="30">
        <f t="shared" si="24"/>
        <v>50072</v>
      </c>
      <c r="L31" s="30">
        <f t="shared" si="24"/>
        <v>46056</v>
      </c>
      <c r="M31" s="30">
        <f t="shared" si="24"/>
        <v>48062</v>
      </c>
      <c r="N31" s="30">
        <f aca="true" t="shared" si="25" ref="N31:AC31">SUM(N29,N30)</f>
        <v>50569</v>
      </c>
      <c r="O31" s="30">
        <f t="shared" si="25"/>
        <v>41883</v>
      </c>
      <c r="P31" s="11">
        <f t="shared" si="25"/>
        <v>37171</v>
      </c>
      <c r="Q31" s="11">
        <f t="shared" si="25"/>
        <v>37923</v>
      </c>
      <c r="R31" s="11">
        <f t="shared" si="25"/>
        <v>38240</v>
      </c>
      <c r="S31" s="15">
        <f t="shared" si="25"/>
        <v>44585</v>
      </c>
      <c r="T31" s="11">
        <f t="shared" si="25"/>
        <v>34766</v>
      </c>
      <c r="U31" s="15">
        <f t="shared" si="25"/>
        <v>31856</v>
      </c>
      <c r="V31" s="11">
        <f t="shared" si="25"/>
        <v>34888</v>
      </c>
      <c r="W31" s="15">
        <f t="shared" si="25"/>
        <v>34455</v>
      </c>
      <c r="X31" s="11">
        <f t="shared" si="25"/>
        <v>36107</v>
      </c>
      <c r="Y31" s="15">
        <f t="shared" si="25"/>
        <v>36514</v>
      </c>
      <c r="Z31" s="11">
        <f t="shared" si="25"/>
        <v>27472</v>
      </c>
      <c r="AA31" s="15">
        <f t="shared" si="25"/>
        <v>25325</v>
      </c>
      <c r="AB31" s="11">
        <f t="shared" si="25"/>
        <v>27631</v>
      </c>
      <c r="AC31" s="15">
        <f t="shared" si="25"/>
        <v>33095</v>
      </c>
    </row>
    <row r="32" spans="1:29" ht="12.75">
      <c r="A32" s="1" t="s">
        <v>11</v>
      </c>
      <c r="B32" s="22" t="s">
        <v>2</v>
      </c>
      <c r="C32" s="34">
        <v>12335</v>
      </c>
      <c r="D32" s="34">
        <v>9656</v>
      </c>
      <c r="E32" s="34">
        <v>8933</v>
      </c>
      <c r="F32" s="34">
        <v>8438</v>
      </c>
      <c r="G32" s="34">
        <v>8666</v>
      </c>
      <c r="H32" s="34">
        <v>8147</v>
      </c>
      <c r="I32" s="34">
        <v>5753</v>
      </c>
      <c r="J32" s="34">
        <v>8046</v>
      </c>
      <c r="K32" s="34">
        <v>10441</v>
      </c>
      <c r="L32" s="34">
        <v>13165</v>
      </c>
      <c r="M32" s="34">
        <v>15564</v>
      </c>
      <c r="N32" s="34">
        <v>14389</v>
      </c>
      <c r="O32" s="34">
        <v>18851</v>
      </c>
      <c r="P32" s="3">
        <v>18133</v>
      </c>
      <c r="Q32" s="3">
        <v>15345</v>
      </c>
      <c r="R32" s="3">
        <v>15429</v>
      </c>
      <c r="S32" s="13">
        <v>15566</v>
      </c>
      <c r="T32" s="3">
        <v>18775</v>
      </c>
      <c r="U32" s="13"/>
      <c r="V32" s="3">
        <v>21298</v>
      </c>
      <c r="W32" s="13">
        <v>18516</v>
      </c>
      <c r="X32" s="3">
        <v>17720</v>
      </c>
      <c r="Y32" s="13">
        <v>17046</v>
      </c>
      <c r="Z32" s="3">
        <v>13905</v>
      </c>
      <c r="AA32" s="13">
        <v>10710</v>
      </c>
      <c r="AB32" s="3">
        <v>11965</v>
      </c>
      <c r="AC32" s="13">
        <v>13794</v>
      </c>
    </row>
    <row r="33" spans="2:29" ht="12.75">
      <c r="B33" s="22" t="s">
        <v>3</v>
      </c>
      <c r="C33" s="34">
        <v>24714</v>
      </c>
      <c r="D33" s="34">
        <v>19278</v>
      </c>
      <c r="E33" s="34">
        <v>18738</v>
      </c>
      <c r="F33" s="34">
        <v>17100</v>
      </c>
      <c r="G33" s="34">
        <v>14997</v>
      </c>
      <c r="H33" s="34">
        <v>18097</v>
      </c>
      <c r="I33" s="34">
        <v>14277</v>
      </c>
      <c r="J33" s="34">
        <v>16454</v>
      </c>
      <c r="K33" s="34">
        <v>17533</v>
      </c>
      <c r="L33" s="34">
        <v>17145</v>
      </c>
      <c r="M33" s="34">
        <v>16945</v>
      </c>
      <c r="N33" s="34">
        <v>17046</v>
      </c>
      <c r="O33" s="34">
        <v>20742</v>
      </c>
      <c r="P33" s="3">
        <v>18189</v>
      </c>
      <c r="Q33" s="3">
        <v>13715</v>
      </c>
      <c r="R33" s="3">
        <v>13988</v>
      </c>
      <c r="S33" s="13">
        <v>12292</v>
      </c>
      <c r="T33" s="3">
        <v>12764</v>
      </c>
      <c r="U33" s="13"/>
      <c r="V33" s="3">
        <v>11999</v>
      </c>
      <c r="W33" s="13">
        <v>9810</v>
      </c>
      <c r="X33" s="3">
        <v>9760</v>
      </c>
      <c r="Y33" s="13">
        <v>9924</v>
      </c>
      <c r="Z33" s="3">
        <v>9019</v>
      </c>
      <c r="AA33" s="13">
        <v>7764</v>
      </c>
      <c r="AB33" s="3">
        <v>7950</v>
      </c>
      <c r="AC33" s="13">
        <v>7915</v>
      </c>
    </row>
    <row r="34" spans="2:29" ht="12.75">
      <c r="B34" s="21" t="s">
        <v>4</v>
      </c>
      <c r="C34" s="39">
        <f aca="true" t="shared" si="26" ref="C34:M34">SUM(C32:C33)</f>
        <v>37049</v>
      </c>
      <c r="D34" s="39">
        <f t="shared" si="26"/>
        <v>28934</v>
      </c>
      <c r="E34" s="39">
        <f t="shared" si="26"/>
        <v>27671</v>
      </c>
      <c r="F34" s="39">
        <f t="shared" si="26"/>
        <v>25538</v>
      </c>
      <c r="G34" s="29">
        <f t="shared" si="26"/>
        <v>23663</v>
      </c>
      <c r="H34" s="29">
        <f t="shared" si="26"/>
        <v>26244</v>
      </c>
      <c r="I34" s="29">
        <f t="shared" si="26"/>
        <v>20030</v>
      </c>
      <c r="J34" s="29">
        <f t="shared" si="26"/>
        <v>24500</v>
      </c>
      <c r="K34" s="29">
        <f t="shared" si="26"/>
        <v>27974</v>
      </c>
      <c r="L34" s="29">
        <f t="shared" si="26"/>
        <v>30310</v>
      </c>
      <c r="M34" s="29">
        <f t="shared" si="26"/>
        <v>32509</v>
      </c>
      <c r="N34" s="29">
        <f aca="true" t="shared" si="27" ref="N34:T34">SUM(N32:N33)</f>
        <v>31435</v>
      </c>
      <c r="O34" s="29">
        <f t="shared" si="27"/>
        <v>39593</v>
      </c>
      <c r="P34" s="9">
        <f t="shared" si="27"/>
        <v>36322</v>
      </c>
      <c r="Q34" s="9">
        <f t="shared" si="27"/>
        <v>29060</v>
      </c>
      <c r="R34" s="9">
        <f t="shared" si="27"/>
        <v>29417</v>
      </c>
      <c r="S34" s="14">
        <f t="shared" si="27"/>
        <v>27858</v>
      </c>
      <c r="T34" s="9">
        <f t="shared" si="27"/>
        <v>31539</v>
      </c>
      <c r="U34" s="14">
        <v>30771</v>
      </c>
      <c r="V34" s="9">
        <f aca="true" t="shared" si="28" ref="V34:AC34">SUM(V32:V33)</f>
        <v>33297</v>
      </c>
      <c r="W34" s="14">
        <f t="shared" si="28"/>
        <v>28326</v>
      </c>
      <c r="X34" s="9">
        <f t="shared" si="28"/>
        <v>27480</v>
      </c>
      <c r="Y34" s="14">
        <f t="shared" si="28"/>
        <v>26970</v>
      </c>
      <c r="Z34" s="9">
        <f t="shared" si="28"/>
        <v>22924</v>
      </c>
      <c r="AA34" s="14">
        <f t="shared" si="28"/>
        <v>18474</v>
      </c>
      <c r="AB34" s="9">
        <f t="shared" si="28"/>
        <v>19915</v>
      </c>
      <c r="AC34" s="14">
        <f t="shared" si="28"/>
        <v>21709</v>
      </c>
    </row>
    <row r="35" spans="2:29" ht="12.75">
      <c r="B35" s="2" t="s">
        <v>5</v>
      </c>
      <c r="C35" s="34">
        <v>5388</v>
      </c>
      <c r="D35" s="34">
        <v>3487</v>
      </c>
      <c r="E35" s="34">
        <v>3414</v>
      </c>
      <c r="F35" s="34">
        <v>2964</v>
      </c>
      <c r="G35" s="34">
        <v>2982</v>
      </c>
      <c r="H35" s="34">
        <v>3846</v>
      </c>
      <c r="I35" s="34">
        <v>2450</v>
      </c>
      <c r="J35" s="34">
        <v>2994</v>
      </c>
      <c r="K35" s="34">
        <v>4661</v>
      </c>
      <c r="L35" s="34">
        <v>6707</v>
      </c>
      <c r="M35" s="34">
        <v>8355</v>
      </c>
      <c r="N35" s="34">
        <v>6711</v>
      </c>
      <c r="O35" s="34">
        <v>8749</v>
      </c>
      <c r="P35" s="3">
        <v>6794</v>
      </c>
      <c r="Q35" s="3">
        <v>5566</v>
      </c>
      <c r="R35" s="3">
        <v>6063</v>
      </c>
      <c r="S35" s="13">
        <v>6277</v>
      </c>
      <c r="T35" s="3">
        <v>7247</v>
      </c>
      <c r="U35" s="13">
        <v>6051</v>
      </c>
      <c r="V35" s="3">
        <v>6540</v>
      </c>
      <c r="W35" s="13">
        <v>5046</v>
      </c>
      <c r="X35" s="3">
        <v>6772</v>
      </c>
      <c r="Y35" s="13">
        <v>10378</v>
      </c>
      <c r="Z35" s="3">
        <v>7966</v>
      </c>
      <c r="AA35" s="13">
        <v>5877</v>
      </c>
      <c r="AB35" s="3">
        <v>6920</v>
      </c>
      <c r="AC35" s="13">
        <v>8101</v>
      </c>
    </row>
    <row r="36" spans="2:29" ht="12.75">
      <c r="B36" s="10" t="s">
        <v>6</v>
      </c>
      <c r="C36" s="38">
        <f aca="true" t="shared" si="29" ref="C36:M36">SUM(C34,C35)</f>
        <v>42437</v>
      </c>
      <c r="D36" s="38">
        <f t="shared" si="29"/>
        <v>32421</v>
      </c>
      <c r="E36" s="38">
        <f t="shared" si="29"/>
        <v>31085</v>
      </c>
      <c r="F36" s="38">
        <f t="shared" si="29"/>
        <v>28502</v>
      </c>
      <c r="G36" s="30">
        <f t="shared" si="29"/>
        <v>26645</v>
      </c>
      <c r="H36" s="30">
        <f t="shared" si="29"/>
        <v>30090</v>
      </c>
      <c r="I36" s="30">
        <f t="shared" si="29"/>
        <v>22480</v>
      </c>
      <c r="J36" s="30">
        <f t="shared" si="29"/>
        <v>27494</v>
      </c>
      <c r="K36" s="30">
        <f t="shared" si="29"/>
        <v>32635</v>
      </c>
      <c r="L36" s="30">
        <f t="shared" si="29"/>
        <v>37017</v>
      </c>
      <c r="M36" s="30">
        <f t="shared" si="29"/>
        <v>40864</v>
      </c>
      <c r="N36" s="30">
        <f aca="true" t="shared" si="30" ref="N36:AC36">SUM(N34,N35)</f>
        <v>38146</v>
      </c>
      <c r="O36" s="30">
        <f t="shared" si="30"/>
        <v>48342</v>
      </c>
      <c r="P36" s="11">
        <f t="shared" si="30"/>
        <v>43116</v>
      </c>
      <c r="Q36" s="11">
        <f t="shared" si="30"/>
        <v>34626</v>
      </c>
      <c r="R36" s="11">
        <f t="shared" si="30"/>
        <v>35480</v>
      </c>
      <c r="S36" s="15">
        <f t="shared" si="30"/>
        <v>34135</v>
      </c>
      <c r="T36" s="11">
        <f t="shared" si="30"/>
        <v>38786</v>
      </c>
      <c r="U36" s="15">
        <f t="shared" si="30"/>
        <v>36822</v>
      </c>
      <c r="V36" s="11">
        <f t="shared" si="30"/>
        <v>39837</v>
      </c>
      <c r="W36" s="15">
        <f t="shared" si="30"/>
        <v>33372</v>
      </c>
      <c r="X36" s="11">
        <f t="shared" si="30"/>
        <v>34252</v>
      </c>
      <c r="Y36" s="15">
        <f t="shared" si="30"/>
        <v>37348</v>
      </c>
      <c r="Z36" s="11">
        <f t="shared" si="30"/>
        <v>30890</v>
      </c>
      <c r="AA36" s="15">
        <f t="shared" si="30"/>
        <v>24351</v>
      </c>
      <c r="AB36" s="11">
        <f t="shared" si="30"/>
        <v>26835</v>
      </c>
      <c r="AC36" s="15">
        <f t="shared" si="30"/>
        <v>29810</v>
      </c>
    </row>
    <row r="37" spans="1:29" ht="12.75">
      <c r="A37" s="1" t="s">
        <v>12</v>
      </c>
      <c r="B37" s="22" t="s">
        <v>2</v>
      </c>
      <c r="C37" s="34">
        <v>9703</v>
      </c>
      <c r="D37" s="34">
        <v>10725</v>
      </c>
      <c r="E37" s="34">
        <v>11510</v>
      </c>
      <c r="F37" s="34">
        <v>11002</v>
      </c>
      <c r="G37" s="34">
        <v>10938</v>
      </c>
      <c r="H37" s="34">
        <v>9545</v>
      </c>
      <c r="I37" s="34">
        <v>9875</v>
      </c>
      <c r="J37" s="34">
        <v>8869</v>
      </c>
      <c r="K37" s="34">
        <v>13587</v>
      </c>
      <c r="L37" s="34">
        <f>40288-23996</f>
        <v>16292</v>
      </c>
      <c r="M37" s="34">
        <v>24481</v>
      </c>
      <c r="N37" s="34">
        <v>16198</v>
      </c>
      <c r="O37" s="34">
        <v>14550</v>
      </c>
      <c r="P37" s="3">
        <v>16571</v>
      </c>
      <c r="Q37" s="3">
        <v>17423</v>
      </c>
      <c r="R37" s="3">
        <v>19080</v>
      </c>
      <c r="S37" s="13">
        <v>16108</v>
      </c>
      <c r="T37" s="3">
        <v>12247</v>
      </c>
      <c r="U37" s="13"/>
      <c r="V37" s="3">
        <v>14886</v>
      </c>
      <c r="W37" s="13">
        <v>19692</v>
      </c>
      <c r="X37" s="3">
        <v>17892</v>
      </c>
      <c r="Y37" s="13">
        <v>11981</v>
      </c>
      <c r="Z37" s="3">
        <v>9820</v>
      </c>
      <c r="AA37" s="13">
        <v>9775</v>
      </c>
      <c r="AB37" s="3">
        <v>13725</v>
      </c>
      <c r="AC37" s="13">
        <v>17324</v>
      </c>
    </row>
    <row r="38" spans="2:29" ht="12.75">
      <c r="B38" s="22" t="s">
        <v>3</v>
      </c>
      <c r="C38" s="34">
        <v>19663</v>
      </c>
      <c r="D38" s="34">
        <v>23450</v>
      </c>
      <c r="E38" s="34">
        <v>23047</v>
      </c>
      <c r="F38" s="34">
        <v>22887</v>
      </c>
      <c r="G38" s="34">
        <v>18189</v>
      </c>
      <c r="H38" s="34">
        <v>17812</v>
      </c>
      <c r="I38" s="34">
        <v>19908</v>
      </c>
      <c r="J38" s="34">
        <v>20272</v>
      </c>
      <c r="K38" s="34">
        <v>22554</v>
      </c>
      <c r="L38" s="34">
        <v>23996</v>
      </c>
      <c r="M38" s="34">
        <v>23256</v>
      </c>
      <c r="N38" s="34">
        <v>17014</v>
      </c>
      <c r="O38" s="34">
        <v>17463</v>
      </c>
      <c r="P38" s="3">
        <v>16016</v>
      </c>
      <c r="Q38" s="3">
        <v>18265</v>
      </c>
      <c r="R38" s="3">
        <v>16594</v>
      </c>
      <c r="S38" s="13">
        <v>12318</v>
      </c>
      <c r="T38" s="3">
        <v>10689</v>
      </c>
      <c r="U38" s="13"/>
      <c r="V38" s="3">
        <v>8512</v>
      </c>
      <c r="W38" s="13">
        <v>11296</v>
      </c>
      <c r="X38" s="3">
        <v>10468</v>
      </c>
      <c r="Y38" s="13">
        <v>8825</v>
      </c>
      <c r="Z38" s="3">
        <v>7791</v>
      </c>
      <c r="AA38" s="13">
        <v>7833</v>
      </c>
      <c r="AB38" s="3">
        <v>10293</v>
      </c>
      <c r="AC38" s="13">
        <v>10341</v>
      </c>
    </row>
    <row r="39" spans="2:29" ht="12.75">
      <c r="B39" s="21" t="s">
        <v>4</v>
      </c>
      <c r="C39" s="39">
        <f aca="true" t="shared" si="31" ref="C39:T39">SUM(C37:C38)</f>
        <v>29366</v>
      </c>
      <c r="D39" s="39">
        <f t="shared" si="31"/>
        <v>34175</v>
      </c>
      <c r="E39" s="39">
        <f t="shared" si="31"/>
        <v>34557</v>
      </c>
      <c r="F39" s="39">
        <f t="shared" si="31"/>
        <v>33889</v>
      </c>
      <c r="G39" s="29">
        <f t="shared" si="31"/>
        <v>29127</v>
      </c>
      <c r="H39" s="29">
        <f t="shared" si="31"/>
        <v>27357</v>
      </c>
      <c r="I39" s="29">
        <f t="shared" si="31"/>
        <v>29783</v>
      </c>
      <c r="J39" s="29">
        <f t="shared" si="31"/>
        <v>29141</v>
      </c>
      <c r="K39" s="29">
        <f t="shared" si="31"/>
        <v>36141</v>
      </c>
      <c r="L39" s="29">
        <f t="shared" si="31"/>
        <v>40288</v>
      </c>
      <c r="M39" s="29">
        <f t="shared" si="31"/>
        <v>47737</v>
      </c>
      <c r="N39" s="29">
        <f t="shared" si="31"/>
        <v>33212</v>
      </c>
      <c r="O39" s="29">
        <f t="shared" si="31"/>
        <v>32013</v>
      </c>
      <c r="P39" s="9">
        <f t="shared" si="31"/>
        <v>32587</v>
      </c>
      <c r="Q39" s="9">
        <f t="shared" si="31"/>
        <v>35688</v>
      </c>
      <c r="R39" s="9">
        <f t="shared" si="31"/>
        <v>35674</v>
      </c>
      <c r="S39" s="14">
        <f t="shared" si="31"/>
        <v>28426</v>
      </c>
      <c r="T39" s="9">
        <f t="shared" si="31"/>
        <v>22936</v>
      </c>
      <c r="U39" s="14">
        <v>23875</v>
      </c>
      <c r="V39" s="9">
        <f aca="true" t="shared" si="32" ref="V39:AC39">SUM(V37:V38)</f>
        <v>23398</v>
      </c>
      <c r="W39" s="14">
        <f t="shared" si="32"/>
        <v>30988</v>
      </c>
      <c r="X39" s="9">
        <f t="shared" si="32"/>
        <v>28360</v>
      </c>
      <c r="Y39" s="14">
        <f t="shared" si="32"/>
        <v>20806</v>
      </c>
      <c r="Z39" s="9">
        <f t="shared" si="32"/>
        <v>17611</v>
      </c>
      <c r="AA39" s="14">
        <f t="shared" si="32"/>
        <v>17608</v>
      </c>
      <c r="AB39" s="9">
        <f t="shared" si="32"/>
        <v>24018</v>
      </c>
      <c r="AC39" s="14">
        <f t="shared" si="32"/>
        <v>27665</v>
      </c>
    </row>
    <row r="40" spans="2:29" ht="12.75">
      <c r="B40" s="2" t="s">
        <v>5</v>
      </c>
      <c r="C40" s="34">
        <v>4637</v>
      </c>
      <c r="D40" s="34">
        <v>4320</v>
      </c>
      <c r="E40" s="34">
        <v>4316</v>
      </c>
      <c r="F40" s="34">
        <v>4015</v>
      </c>
      <c r="G40" s="34">
        <v>3809</v>
      </c>
      <c r="H40" s="34">
        <v>3618</v>
      </c>
      <c r="I40" s="34">
        <v>3841</v>
      </c>
      <c r="J40" s="34">
        <v>4193</v>
      </c>
      <c r="K40" s="34">
        <v>6099</v>
      </c>
      <c r="L40" s="34">
        <v>7489</v>
      </c>
      <c r="M40" s="34">
        <v>11347</v>
      </c>
      <c r="N40" s="34">
        <v>6806</v>
      </c>
      <c r="O40" s="34">
        <v>6778</v>
      </c>
      <c r="P40" s="3">
        <v>5965</v>
      </c>
      <c r="Q40" s="3">
        <v>6994</v>
      </c>
      <c r="R40" s="3">
        <v>7104</v>
      </c>
      <c r="S40" s="13">
        <v>5792</v>
      </c>
      <c r="T40" s="3">
        <v>5006</v>
      </c>
      <c r="U40" s="13">
        <v>4887</v>
      </c>
      <c r="V40" s="3">
        <v>4675</v>
      </c>
      <c r="W40" s="13">
        <v>6371</v>
      </c>
      <c r="X40" s="3">
        <v>6573</v>
      </c>
      <c r="Y40" s="13">
        <v>7980</v>
      </c>
      <c r="Z40" s="3">
        <v>6042</v>
      </c>
      <c r="AA40" s="13">
        <v>5450</v>
      </c>
      <c r="AB40" s="3">
        <v>8197</v>
      </c>
      <c r="AC40" s="13">
        <v>9614</v>
      </c>
    </row>
    <row r="41" spans="2:29" ht="12.75">
      <c r="B41" s="10" t="s">
        <v>6</v>
      </c>
      <c r="C41" s="38">
        <f aca="true" t="shared" si="33" ref="C41:R41">SUM(C39:C40)</f>
        <v>34003</v>
      </c>
      <c r="D41" s="38">
        <f t="shared" si="33"/>
        <v>38495</v>
      </c>
      <c r="E41" s="38">
        <f t="shared" si="33"/>
        <v>38873</v>
      </c>
      <c r="F41" s="38">
        <f t="shared" si="33"/>
        <v>37904</v>
      </c>
      <c r="G41" s="30">
        <f t="shared" si="33"/>
        <v>32936</v>
      </c>
      <c r="H41" s="30">
        <f t="shared" si="33"/>
        <v>30975</v>
      </c>
      <c r="I41" s="30">
        <f t="shared" si="33"/>
        <v>33624</v>
      </c>
      <c r="J41" s="30">
        <f t="shared" si="33"/>
        <v>33334</v>
      </c>
      <c r="K41" s="30">
        <f t="shared" si="33"/>
        <v>42240</v>
      </c>
      <c r="L41" s="30">
        <f t="shared" si="33"/>
        <v>47777</v>
      </c>
      <c r="M41" s="30">
        <f t="shared" si="33"/>
        <v>59084</v>
      </c>
      <c r="N41" s="30">
        <f t="shared" si="33"/>
        <v>40018</v>
      </c>
      <c r="O41" s="30">
        <f t="shared" si="33"/>
        <v>38791</v>
      </c>
      <c r="P41" s="11">
        <f t="shared" si="33"/>
        <v>38552</v>
      </c>
      <c r="Q41" s="11">
        <f t="shared" si="33"/>
        <v>42682</v>
      </c>
      <c r="R41" s="11">
        <f t="shared" si="33"/>
        <v>42778</v>
      </c>
      <c r="S41" s="15">
        <f aca="true" t="shared" si="34" ref="S41:AC41">SUM(S39,S40)</f>
        <v>34218</v>
      </c>
      <c r="T41" s="11">
        <f t="shared" si="34"/>
        <v>27942</v>
      </c>
      <c r="U41" s="15">
        <f t="shared" si="34"/>
        <v>28762</v>
      </c>
      <c r="V41" s="11">
        <f t="shared" si="34"/>
        <v>28073</v>
      </c>
      <c r="W41" s="15">
        <f t="shared" si="34"/>
        <v>37359</v>
      </c>
      <c r="X41" s="11">
        <f t="shared" si="34"/>
        <v>34933</v>
      </c>
      <c r="Y41" s="15">
        <f t="shared" si="34"/>
        <v>28786</v>
      </c>
      <c r="Z41" s="11">
        <f t="shared" si="34"/>
        <v>23653</v>
      </c>
      <c r="AA41" s="15">
        <f t="shared" si="34"/>
        <v>23058</v>
      </c>
      <c r="AB41" s="11">
        <f t="shared" si="34"/>
        <v>32215</v>
      </c>
      <c r="AC41" s="15">
        <f t="shared" si="34"/>
        <v>37279</v>
      </c>
    </row>
    <row r="42" spans="1:29" ht="12.75">
      <c r="A42" s="1" t="s">
        <v>13</v>
      </c>
      <c r="B42" s="22" t="s">
        <v>2</v>
      </c>
      <c r="C42" s="34"/>
      <c r="D42" s="34">
        <v>8963</v>
      </c>
      <c r="E42" s="34">
        <v>9084</v>
      </c>
      <c r="F42" s="34">
        <v>8962</v>
      </c>
      <c r="G42" s="34">
        <v>9010</v>
      </c>
      <c r="H42" s="34">
        <v>7880</v>
      </c>
      <c r="I42" s="34">
        <v>8392</v>
      </c>
      <c r="J42" s="34">
        <v>8491</v>
      </c>
      <c r="K42" s="34">
        <v>11350</v>
      </c>
      <c r="L42" s="34">
        <v>12644</v>
      </c>
      <c r="M42" s="34">
        <v>14623</v>
      </c>
      <c r="N42" s="34">
        <v>18138</v>
      </c>
      <c r="O42" s="34">
        <v>14324</v>
      </c>
      <c r="P42" s="3">
        <v>15834</v>
      </c>
      <c r="Q42" s="3">
        <v>12916</v>
      </c>
      <c r="R42" s="3">
        <v>16422</v>
      </c>
      <c r="S42" s="13">
        <v>19324</v>
      </c>
      <c r="T42" s="3">
        <v>19469</v>
      </c>
      <c r="U42" s="13"/>
      <c r="V42" s="3">
        <v>15018</v>
      </c>
      <c r="W42" s="13">
        <v>15828</v>
      </c>
      <c r="X42" s="3">
        <v>13190</v>
      </c>
      <c r="Y42" s="13">
        <v>19002</v>
      </c>
      <c r="Z42" s="3">
        <v>12217</v>
      </c>
      <c r="AA42" s="13">
        <v>9155</v>
      </c>
      <c r="AB42" s="3">
        <v>10836</v>
      </c>
      <c r="AC42" s="13">
        <v>15275</v>
      </c>
    </row>
    <row r="43" spans="2:29" ht="12.75">
      <c r="B43" s="22" t="s">
        <v>3</v>
      </c>
      <c r="C43" s="34"/>
      <c r="D43" s="34">
        <v>19236</v>
      </c>
      <c r="E43" s="34">
        <v>18552</v>
      </c>
      <c r="F43" s="34">
        <v>19537</v>
      </c>
      <c r="G43" s="34">
        <v>14723</v>
      </c>
      <c r="H43" s="34">
        <v>15697</v>
      </c>
      <c r="I43" s="34">
        <v>20425</v>
      </c>
      <c r="J43" s="34">
        <v>15053</v>
      </c>
      <c r="K43" s="34">
        <v>18222</v>
      </c>
      <c r="L43" s="34">
        <v>18590</v>
      </c>
      <c r="M43" s="34">
        <v>19196</v>
      </c>
      <c r="N43" s="34">
        <v>21515</v>
      </c>
      <c r="O43" s="34">
        <v>16323</v>
      </c>
      <c r="P43" s="3">
        <v>16339</v>
      </c>
      <c r="Q43" s="3">
        <v>14551</v>
      </c>
      <c r="R43" s="3">
        <v>14124</v>
      </c>
      <c r="S43" s="13">
        <v>15720</v>
      </c>
      <c r="T43" s="3">
        <v>13244</v>
      </c>
      <c r="U43" s="13"/>
      <c r="V43" s="3">
        <v>8909</v>
      </c>
      <c r="W43" s="13">
        <v>9353</v>
      </c>
      <c r="X43" s="3">
        <v>8727</v>
      </c>
      <c r="Y43" s="13">
        <v>11670</v>
      </c>
      <c r="Z43" s="3">
        <v>9574</v>
      </c>
      <c r="AA43" s="13">
        <v>8067</v>
      </c>
      <c r="AB43" s="3">
        <v>8399</v>
      </c>
      <c r="AC43" s="13">
        <v>9194</v>
      </c>
    </row>
    <row r="44" spans="2:29" ht="12.75">
      <c r="B44" s="21" t="s">
        <v>4</v>
      </c>
      <c r="C44" s="39"/>
      <c r="D44" s="39">
        <f aca="true" t="shared" si="35" ref="D44:T44">SUM(D42:D43)</f>
        <v>28199</v>
      </c>
      <c r="E44" s="39">
        <f t="shared" si="35"/>
        <v>27636</v>
      </c>
      <c r="F44" s="39">
        <f t="shared" si="35"/>
        <v>28499</v>
      </c>
      <c r="G44" s="29">
        <f t="shared" si="35"/>
        <v>23733</v>
      </c>
      <c r="H44" s="29">
        <f t="shared" si="35"/>
        <v>23577</v>
      </c>
      <c r="I44" s="29">
        <f t="shared" si="35"/>
        <v>28817</v>
      </c>
      <c r="J44" s="29">
        <f t="shared" si="35"/>
        <v>23544</v>
      </c>
      <c r="K44" s="29">
        <f t="shared" si="35"/>
        <v>29572</v>
      </c>
      <c r="L44" s="29">
        <f t="shared" si="35"/>
        <v>31234</v>
      </c>
      <c r="M44" s="29">
        <v>33819</v>
      </c>
      <c r="N44" s="29">
        <f t="shared" si="35"/>
        <v>39653</v>
      </c>
      <c r="O44" s="29">
        <f t="shared" si="35"/>
        <v>30647</v>
      </c>
      <c r="P44" s="9">
        <f t="shared" si="35"/>
        <v>32173</v>
      </c>
      <c r="Q44" s="9">
        <f t="shared" si="35"/>
        <v>27467</v>
      </c>
      <c r="R44" s="9">
        <f t="shared" si="35"/>
        <v>30546</v>
      </c>
      <c r="S44" s="14">
        <f t="shared" si="35"/>
        <v>35044</v>
      </c>
      <c r="T44" s="9">
        <f t="shared" si="35"/>
        <v>32713</v>
      </c>
      <c r="U44" s="14">
        <v>24613</v>
      </c>
      <c r="V44" s="9">
        <f aca="true" t="shared" si="36" ref="V44:AC44">SUM(V42:V43)</f>
        <v>23927</v>
      </c>
      <c r="W44" s="14">
        <f t="shared" si="36"/>
        <v>25181</v>
      </c>
      <c r="X44" s="9">
        <f t="shared" si="36"/>
        <v>21917</v>
      </c>
      <c r="Y44" s="14">
        <f t="shared" si="36"/>
        <v>30672</v>
      </c>
      <c r="Z44" s="9">
        <f t="shared" si="36"/>
        <v>21791</v>
      </c>
      <c r="AA44" s="14">
        <f t="shared" si="36"/>
        <v>17222</v>
      </c>
      <c r="AB44" s="9">
        <f t="shared" si="36"/>
        <v>19235</v>
      </c>
      <c r="AC44" s="9">
        <f t="shared" si="36"/>
        <v>24469</v>
      </c>
    </row>
    <row r="45" spans="2:29" ht="12.75">
      <c r="B45" s="2" t="s">
        <v>5</v>
      </c>
      <c r="C45" s="34"/>
      <c r="D45" s="34">
        <v>3403</v>
      </c>
      <c r="E45" s="34">
        <v>3629</v>
      </c>
      <c r="F45" s="34">
        <v>3247</v>
      </c>
      <c r="G45" s="34">
        <v>3101</v>
      </c>
      <c r="H45" s="34">
        <v>3096</v>
      </c>
      <c r="I45" s="34">
        <v>2838</v>
      </c>
      <c r="J45" s="34">
        <v>3863</v>
      </c>
      <c r="K45" s="34">
        <v>4897</v>
      </c>
      <c r="L45" s="34">
        <v>5693</v>
      </c>
      <c r="M45" s="34">
        <v>6584</v>
      </c>
      <c r="N45" s="34">
        <v>8707</v>
      </c>
      <c r="O45" s="34">
        <v>6587</v>
      </c>
      <c r="P45" s="3">
        <v>6018</v>
      </c>
      <c r="Q45" s="3">
        <v>5216</v>
      </c>
      <c r="R45" s="3">
        <v>5727</v>
      </c>
      <c r="S45" s="13">
        <v>7172</v>
      </c>
      <c r="T45" s="3">
        <v>6303</v>
      </c>
      <c r="U45" s="13">
        <v>4746</v>
      </c>
      <c r="V45" s="3">
        <v>4871</v>
      </c>
      <c r="W45" s="13">
        <v>4965</v>
      </c>
      <c r="X45" s="3">
        <v>5467</v>
      </c>
      <c r="Y45" s="13">
        <v>8087</v>
      </c>
      <c r="Z45" s="3">
        <v>7276</v>
      </c>
      <c r="AA45" s="13">
        <v>5657</v>
      </c>
      <c r="AB45" s="3">
        <v>5854</v>
      </c>
      <c r="AC45" s="13">
        <v>7961</v>
      </c>
    </row>
    <row r="46" spans="2:29" ht="12.75">
      <c r="B46" s="10" t="s">
        <v>6</v>
      </c>
      <c r="C46" s="38"/>
      <c r="D46" s="38">
        <f aca="true" t="shared" si="37" ref="D46:AC46">SUM(D44,D45)</f>
        <v>31602</v>
      </c>
      <c r="E46" s="38">
        <f t="shared" si="37"/>
        <v>31265</v>
      </c>
      <c r="F46" s="38">
        <f t="shared" si="37"/>
        <v>31746</v>
      </c>
      <c r="G46" s="30">
        <f t="shared" si="37"/>
        <v>26834</v>
      </c>
      <c r="H46" s="30">
        <f t="shared" si="37"/>
        <v>26673</v>
      </c>
      <c r="I46" s="30">
        <f t="shared" si="37"/>
        <v>31655</v>
      </c>
      <c r="J46" s="30">
        <f t="shared" si="37"/>
        <v>27407</v>
      </c>
      <c r="K46" s="30">
        <f t="shared" si="37"/>
        <v>34469</v>
      </c>
      <c r="L46" s="30">
        <f t="shared" si="37"/>
        <v>36927</v>
      </c>
      <c r="M46" s="30">
        <f t="shared" si="37"/>
        <v>40403</v>
      </c>
      <c r="N46" s="30">
        <f t="shared" si="37"/>
        <v>48360</v>
      </c>
      <c r="O46" s="30">
        <f t="shared" si="37"/>
        <v>37234</v>
      </c>
      <c r="P46" s="11">
        <f t="shared" si="37"/>
        <v>38191</v>
      </c>
      <c r="Q46" s="11">
        <f t="shared" si="37"/>
        <v>32683</v>
      </c>
      <c r="R46" s="11">
        <f t="shared" si="37"/>
        <v>36273</v>
      </c>
      <c r="S46" s="15">
        <f t="shared" si="37"/>
        <v>42216</v>
      </c>
      <c r="T46" s="11">
        <f t="shared" si="37"/>
        <v>39016</v>
      </c>
      <c r="U46" s="15">
        <f t="shared" si="37"/>
        <v>29359</v>
      </c>
      <c r="V46" s="11">
        <f t="shared" si="37"/>
        <v>28798</v>
      </c>
      <c r="W46" s="15">
        <f t="shared" si="37"/>
        <v>30146</v>
      </c>
      <c r="X46" s="11">
        <f t="shared" si="37"/>
        <v>27384</v>
      </c>
      <c r="Y46" s="15">
        <f t="shared" si="37"/>
        <v>38759</v>
      </c>
      <c r="Z46" s="11">
        <f t="shared" si="37"/>
        <v>29067</v>
      </c>
      <c r="AA46" s="15">
        <f t="shared" si="37"/>
        <v>22879</v>
      </c>
      <c r="AB46" s="11">
        <f t="shared" si="37"/>
        <v>25089</v>
      </c>
      <c r="AC46" s="15">
        <f t="shared" si="37"/>
        <v>32430</v>
      </c>
    </row>
    <row r="47" spans="1:29" ht="12.75">
      <c r="A47" s="1" t="s">
        <v>14</v>
      </c>
      <c r="B47" s="22" t="s">
        <v>2</v>
      </c>
      <c r="C47" s="34"/>
      <c r="D47" s="34">
        <v>10809</v>
      </c>
      <c r="E47" s="34">
        <v>10055</v>
      </c>
      <c r="F47" s="34">
        <v>8056</v>
      </c>
      <c r="G47" s="34">
        <v>7456</v>
      </c>
      <c r="H47" s="34">
        <v>7915</v>
      </c>
      <c r="I47" s="34">
        <v>7423</v>
      </c>
      <c r="J47" s="34">
        <v>8939</v>
      </c>
      <c r="K47" s="34">
        <v>10891</v>
      </c>
      <c r="L47" s="34">
        <v>8163</v>
      </c>
      <c r="M47" s="34">
        <v>10943</v>
      </c>
      <c r="N47" s="34">
        <v>14849</v>
      </c>
      <c r="O47" s="34">
        <v>16548</v>
      </c>
      <c r="P47" s="3">
        <v>14710</v>
      </c>
      <c r="Q47" s="3">
        <v>18391</v>
      </c>
      <c r="R47" s="3">
        <v>16336</v>
      </c>
      <c r="S47" s="13">
        <v>14906</v>
      </c>
      <c r="T47" s="3">
        <v>14469</v>
      </c>
      <c r="U47" s="13"/>
      <c r="V47" s="3">
        <v>17963</v>
      </c>
      <c r="W47" s="13">
        <v>16384</v>
      </c>
      <c r="X47" s="3">
        <v>13896</v>
      </c>
      <c r="Y47" s="13">
        <v>15074</v>
      </c>
      <c r="Z47" s="3">
        <v>9580</v>
      </c>
      <c r="AA47" s="13">
        <v>11856</v>
      </c>
      <c r="AB47" s="3">
        <v>12415</v>
      </c>
      <c r="AC47" s="13">
        <v>13788</v>
      </c>
    </row>
    <row r="48" spans="2:29" ht="12.75">
      <c r="B48" s="22" t="s">
        <v>3</v>
      </c>
      <c r="C48" s="34"/>
      <c r="D48" s="34">
        <v>21970</v>
      </c>
      <c r="E48" s="34">
        <v>20453</v>
      </c>
      <c r="F48" s="34">
        <v>17952</v>
      </c>
      <c r="G48" s="34">
        <v>14022</v>
      </c>
      <c r="H48" s="34">
        <v>13921</v>
      </c>
      <c r="I48" s="34">
        <v>15322</v>
      </c>
      <c r="J48" s="34">
        <v>15006</v>
      </c>
      <c r="K48" s="34">
        <v>16553</v>
      </c>
      <c r="L48" s="34">
        <v>12395</v>
      </c>
      <c r="M48" s="34">
        <v>16780</v>
      </c>
      <c r="N48" s="34">
        <v>16265</v>
      </c>
      <c r="O48" s="34">
        <v>20722</v>
      </c>
      <c r="P48" s="3">
        <v>18309</v>
      </c>
      <c r="Q48" s="3">
        <v>16848</v>
      </c>
      <c r="R48" s="3">
        <v>14179</v>
      </c>
      <c r="S48" s="13">
        <v>12360</v>
      </c>
      <c r="T48" s="3">
        <v>9258</v>
      </c>
      <c r="U48" s="13"/>
      <c r="V48" s="3">
        <v>10355</v>
      </c>
      <c r="W48" s="13">
        <v>9447</v>
      </c>
      <c r="X48" s="3">
        <v>7907</v>
      </c>
      <c r="Y48" s="13">
        <v>9448</v>
      </c>
      <c r="Z48" s="3">
        <v>6639</v>
      </c>
      <c r="AA48" s="13">
        <v>8512</v>
      </c>
      <c r="AB48" s="3">
        <v>7147</v>
      </c>
      <c r="AC48" s="13">
        <v>7925</v>
      </c>
    </row>
    <row r="49" spans="2:29" ht="12.75">
      <c r="B49" s="21" t="s">
        <v>4</v>
      </c>
      <c r="C49" s="39"/>
      <c r="D49" s="39">
        <f aca="true" t="shared" si="38" ref="D49:T49">SUM(D47:D48)</f>
        <v>32779</v>
      </c>
      <c r="E49" s="39">
        <f t="shared" si="38"/>
        <v>30508</v>
      </c>
      <c r="F49" s="39">
        <f t="shared" si="38"/>
        <v>26008</v>
      </c>
      <c r="G49" s="29">
        <f t="shared" si="38"/>
        <v>21478</v>
      </c>
      <c r="H49" s="29">
        <f t="shared" si="38"/>
        <v>21836</v>
      </c>
      <c r="I49" s="9">
        <f t="shared" si="38"/>
        <v>22745</v>
      </c>
      <c r="J49" s="9">
        <f t="shared" si="38"/>
        <v>23945</v>
      </c>
      <c r="K49" s="9">
        <f t="shared" si="38"/>
        <v>27444</v>
      </c>
      <c r="L49" s="9">
        <f t="shared" si="38"/>
        <v>20558</v>
      </c>
      <c r="M49" s="9">
        <f t="shared" si="38"/>
        <v>27723</v>
      </c>
      <c r="N49" s="9">
        <f t="shared" si="38"/>
        <v>31114</v>
      </c>
      <c r="O49" s="9">
        <f t="shared" si="38"/>
        <v>37270</v>
      </c>
      <c r="P49" s="9">
        <f t="shared" si="38"/>
        <v>33019</v>
      </c>
      <c r="Q49" s="9">
        <f t="shared" si="38"/>
        <v>35239</v>
      </c>
      <c r="R49" s="9">
        <f t="shared" si="38"/>
        <v>30515</v>
      </c>
      <c r="S49" s="14">
        <f t="shared" si="38"/>
        <v>27266</v>
      </c>
      <c r="T49" s="9">
        <f t="shared" si="38"/>
        <v>23727</v>
      </c>
      <c r="U49" s="14">
        <v>29435</v>
      </c>
      <c r="V49" s="9">
        <f>SUM(V47:V48)</f>
        <v>28318</v>
      </c>
      <c r="W49" s="14">
        <f>SUM(W47:W48)</f>
        <v>25831</v>
      </c>
      <c r="X49" s="9">
        <v>21803</v>
      </c>
      <c r="Y49" s="14">
        <f>SUM(Y47:Y48)</f>
        <v>24522</v>
      </c>
      <c r="Z49" s="9">
        <f>SUM(Z47:Z48)</f>
        <v>16219</v>
      </c>
      <c r="AA49" s="14">
        <f>SUM(AA47:AA48)</f>
        <v>20368</v>
      </c>
      <c r="AB49" s="9">
        <f>SUM(AB47:AB48)</f>
        <v>19562</v>
      </c>
      <c r="AC49" s="14">
        <f>SUM(AC47:AC48)</f>
        <v>21713</v>
      </c>
    </row>
    <row r="50" spans="2:29" ht="12.75">
      <c r="B50" s="2" t="s">
        <v>5</v>
      </c>
      <c r="C50" s="34"/>
      <c r="D50" s="34">
        <v>4308</v>
      </c>
      <c r="E50" s="34">
        <v>4289</v>
      </c>
      <c r="F50" s="34">
        <v>3216</v>
      </c>
      <c r="G50" s="34">
        <v>3058</v>
      </c>
      <c r="H50" s="34">
        <v>2804</v>
      </c>
      <c r="I50" s="34">
        <v>2750</v>
      </c>
      <c r="J50" s="34">
        <v>3790</v>
      </c>
      <c r="K50" s="34">
        <v>4600</v>
      </c>
      <c r="L50" s="34">
        <v>4273</v>
      </c>
      <c r="M50" s="34">
        <v>5500</v>
      </c>
      <c r="N50" s="34">
        <v>7210</v>
      </c>
      <c r="O50" s="34">
        <v>8032</v>
      </c>
      <c r="P50" s="3">
        <v>6206</v>
      </c>
      <c r="Q50" s="3">
        <v>7756</v>
      </c>
      <c r="R50" s="3">
        <v>5668</v>
      </c>
      <c r="S50" s="13">
        <v>5922</v>
      </c>
      <c r="T50" s="3">
        <v>5294</v>
      </c>
      <c r="U50" s="13">
        <v>5716</v>
      </c>
      <c r="V50" s="3">
        <v>6140</v>
      </c>
      <c r="W50" s="13">
        <v>5093</v>
      </c>
      <c r="X50" s="3">
        <v>5497</v>
      </c>
      <c r="Y50" s="13">
        <v>5372</v>
      </c>
      <c r="Z50" s="3">
        <v>5936</v>
      </c>
      <c r="AA50" s="13">
        <v>6440</v>
      </c>
      <c r="AB50" s="3">
        <v>5790</v>
      </c>
      <c r="AC50" s="13">
        <v>8128</v>
      </c>
    </row>
    <row r="51" spans="2:29" ht="12.75">
      <c r="B51" s="10" t="s">
        <v>6</v>
      </c>
      <c r="C51" s="38"/>
      <c r="D51" s="38">
        <f aca="true" t="shared" si="39" ref="D51:AC51">SUM(D49,D50)</f>
        <v>37087</v>
      </c>
      <c r="E51" s="38">
        <f t="shared" si="39"/>
        <v>34797</v>
      </c>
      <c r="F51" s="38">
        <f t="shared" si="39"/>
        <v>29224</v>
      </c>
      <c r="G51" s="30">
        <f t="shared" si="39"/>
        <v>24536</v>
      </c>
      <c r="H51" s="30">
        <f t="shared" si="39"/>
        <v>24640</v>
      </c>
      <c r="I51" s="11">
        <f t="shared" si="39"/>
        <v>25495</v>
      </c>
      <c r="J51" s="11">
        <f t="shared" si="39"/>
        <v>27735</v>
      </c>
      <c r="K51" s="11">
        <f t="shared" si="39"/>
        <v>32044</v>
      </c>
      <c r="L51" s="11">
        <f t="shared" si="39"/>
        <v>24831</v>
      </c>
      <c r="M51" s="11">
        <f t="shared" si="39"/>
        <v>33223</v>
      </c>
      <c r="N51" s="11">
        <f t="shared" si="39"/>
        <v>38324</v>
      </c>
      <c r="O51" s="11">
        <f t="shared" si="39"/>
        <v>45302</v>
      </c>
      <c r="P51" s="11">
        <f t="shared" si="39"/>
        <v>39225</v>
      </c>
      <c r="Q51" s="11">
        <f t="shared" si="39"/>
        <v>42995</v>
      </c>
      <c r="R51" s="11">
        <f t="shared" si="39"/>
        <v>36183</v>
      </c>
      <c r="S51" s="15">
        <f t="shared" si="39"/>
        <v>33188</v>
      </c>
      <c r="T51" s="11">
        <f t="shared" si="39"/>
        <v>29021</v>
      </c>
      <c r="U51" s="15">
        <f t="shared" si="39"/>
        <v>35151</v>
      </c>
      <c r="V51" s="11">
        <f t="shared" si="39"/>
        <v>34458</v>
      </c>
      <c r="W51" s="15">
        <f t="shared" si="39"/>
        <v>30924</v>
      </c>
      <c r="X51" s="11">
        <f t="shared" si="39"/>
        <v>27300</v>
      </c>
      <c r="Y51" s="15">
        <f t="shared" si="39"/>
        <v>29894</v>
      </c>
      <c r="Z51" s="11">
        <f t="shared" si="39"/>
        <v>22155</v>
      </c>
      <c r="AA51" s="15">
        <f t="shared" si="39"/>
        <v>26808</v>
      </c>
      <c r="AB51" s="11">
        <f t="shared" si="39"/>
        <v>25352</v>
      </c>
      <c r="AC51" s="15">
        <f t="shared" si="39"/>
        <v>29841</v>
      </c>
    </row>
    <row r="52" spans="1:29" ht="12.75">
      <c r="A52" s="1" t="s">
        <v>15</v>
      </c>
      <c r="B52" s="22" t="s">
        <v>2</v>
      </c>
      <c r="C52" s="34"/>
      <c r="D52" s="34">
        <v>9993</v>
      </c>
      <c r="E52" s="34">
        <v>10021</v>
      </c>
      <c r="F52" s="34">
        <v>8026</v>
      </c>
      <c r="G52" s="34">
        <v>6975</v>
      </c>
      <c r="H52" s="34">
        <v>6717</v>
      </c>
      <c r="I52" s="34">
        <v>5204</v>
      </c>
      <c r="J52" s="34">
        <v>4619</v>
      </c>
      <c r="K52" s="34">
        <v>9210</v>
      </c>
      <c r="L52" s="34">
        <v>6728</v>
      </c>
      <c r="M52" s="34">
        <v>7607</v>
      </c>
      <c r="N52" s="34">
        <v>11047</v>
      </c>
      <c r="O52" s="34">
        <v>12340</v>
      </c>
      <c r="P52" s="3">
        <v>10029</v>
      </c>
      <c r="Q52" s="3">
        <v>14684</v>
      </c>
      <c r="R52" s="3">
        <v>16134</v>
      </c>
      <c r="S52" s="13">
        <v>12538</v>
      </c>
      <c r="T52" s="3">
        <v>11253</v>
      </c>
      <c r="U52" s="13"/>
      <c r="W52" s="13">
        <v>18021</v>
      </c>
      <c r="X52" s="3">
        <v>18667</v>
      </c>
      <c r="Y52" s="13">
        <v>13432</v>
      </c>
      <c r="Z52" s="3">
        <v>9151</v>
      </c>
      <c r="AA52" s="13">
        <v>7766</v>
      </c>
      <c r="AB52" s="3">
        <v>8946</v>
      </c>
      <c r="AC52" s="13">
        <v>11629</v>
      </c>
    </row>
    <row r="53" spans="2:29" ht="12.75">
      <c r="B53" s="22" t="s">
        <v>3</v>
      </c>
      <c r="C53" s="34"/>
      <c r="D53" s="34">
        <v>20046</v>
      </c>
      <c r="E53" s="34">
        <v>18946</v>
      </c>
      <c r="F53" s="34">
        <v>16960</v>
      </c>
      <c r="G53" s="34">
        <v>13593</v>
      </c>
      <c r="H53" s="34">
        <v>12387</v>
      </c>
      <c r="I53" s="34">
        <v>9750</v>
      </c>
      <c r="J53" s="34">
        <v>9746</v>
      </c>
      <c r="K53" s="34">
        <v>13985</v>
      </c>
      <c r="L53" s="34">
        <v>10553</v>
      </c>
      <c r="M53" s="34">
        <v>13239</v>
      </c>
      <c r="N53" s="34">
        <v>14338</v>
      </c>
      <c r="O53" s="34">
        <v>14637</v>
      </c>
      <c r="P53" s="3">
        <v>12290</v>
      </c>
      <c r="Q53" s="3">
        <v>13877</v>
      </c>
      <c r="R53" s="3">
        <v>15100</v>
      </c>
      <c r="S53" s="13">
        <v>10244</v>
      </c>
      <c r="T53" s="3">
        <v>7790</v>
      </c>
      <c r="U53" s="13"/>
      <c r="W53" s="13">
        <v>9331</v>
      </c>
      <c r="X53" s="3">
        <v>9579</v>
      </c>
      <c r="Y53" s="13">
        <v>7616</v>
      </c>
      <c r="Z53" s="3">
        <v>5452</v>
      </c>
      <c r="AA53" s="13">
        <v>5588</v>
      </c>
      <c r="AB53" s="3">
        <v>6225</v>
      </c>
      <c r="AC53" s="13">
        <v>8292</v>
      </c>
    </row>
    <row r="54" spans="2:29" ht="12.75">
      <c r="B54" s="21" t="s">
        <v>4</v>
      </c>
      <c r="C54" s="39"/>
      <c r="D54" s="39">
        <f aca="true" t="shared" si="40" ref="D54:T54">SUM(D52:D53)</f>
        <v>30039</v>
      </c>
      <c r="E54" s="39">
        <f t="shared" si="40"/>
        <v>28967</v>
      </c>
      <c r="F54" s="39">
        <f t="shared" si="40"/>
        <v>24986</v>
      </c>
      <c r="G54" s="29">
        <f t="shared" si="40"/>
        <v>20568</v>
      </c>
      <c r="H54" s="29">
        <f t="shared" si="40"/>
        <v>19104</v>
      </c>
      <c r="I54" s="29">
        <f t="shared" si="40"/>
        <v>14954</v>
      </c>
      <c r="J54" s="29">
        <f t="shared" si="40"/>
        <v>14365</v>
      </c>
      <c r="K54" s="29">
        <f t="shared" si="40"/>
        <v>23195</v>
      </c>
      <c r="L54" s="29">
        <f t="shared" si="40"/>
        <v>17281</v>
      </c>
      <c r="M54" s="29">
        <f t="shared" si="40"/>
        <v>20846</v>
      </c>
      <c r="N54" s="29">
        <f t="shared" si="40"/>
        <v>25385</v>
      </c>
      <c r="O54" s="29">
        <f t="shared" si="40"/>
        <v>26977</v>
      </c>
      <c r="P54" s="9">
        <f t="shared" si="40"/>
        <v>22319</v>
      </c>
      <c r="Q54" s="9">
        <f t="shared" si="40"/>
        <v>28561</v>
      </c>
      <c r="R54" s="9">
        <f t="shared" si="40"/>
        <v>31234</v>
      </c>
      <c r="S54" s="14">
        <f t="shared" si="40"/>
        <v>22782</v>
      </c>
      <c r="T54" s="9">
        <f t="shared" si="40"/>
        <v>19043</v>
      </c>
      <c r="U54" s="14">
        <v>19546</v>
      </c>
      <c r="V54" s="9">
        <v>19554</v>
      </c>
      <c r="W54" s="14">
        <f aca="true" t="shared" si="41" ref="W54:AC54">SUM(W52:W53)</f>
        <v>27352</v>
      </c>
      <c r="X54" s="9">
        <f t="shared" si="41"/>
        <v>28246</v>
      </c>
      <c r="Y54" s="14">
        <f t="shared" si="41"/>
        <v>21048</v>
      </c>
      <c r="Z54" s="9">
        <f t="shared" si="41"/>
        <v>14603</v>
      </c>
      <c r="AA54" s="14">
        <f t="shared" si="41"/>
        <v>13354</v>
      </c>
      <c r="AB54" s="9">
        <f t="shared" si="41"/>
        <v>15171</v>
      </c>
      <c r="AC54" s="14">
        <f t="shared" si="41"/>
        <v>19921</v>
      </c>
    </row>
    <row r="55" spans="2:29" ht="12.75">
      <c r="B55" s="2" t="s">
        <v>5</v>
      </c>
      <c r="C55" s="34"/>
      <c r="D55" s="34">
        <v>3918</v>
      </c>
      <c r="E55" s="34">
        <v>3759</v>
      </c>
      <c r="F55" s="34">
        <v>3235</v>
      </c>
      <c r="G55" s="34">
        <v>2884</v>
      </c>
      <c r="H55" s="34">
        <v>2611</v>
      </c>
      <c r="I55" s="34">
        <v>2215</v>
      </c>
      <c r="J55" s="34">
        <v>2398</v>
      </c>
      <c r="K55" s="34">
        <v>3749</v>
      </c>
      <c r="L55" s="34">
        <v>3420</v>
      </c>
      <c r="M55" s="34">
        <v>4061</v>
      </c>
      <c r="N55" s="34">
        <v>5892</v>
      </c>
      <c r="O55" s="34">
        <v>5655</v>
      </c>
      <c r="P55" s="3">
        <v>4198</v>
      </c>
      <c r="Q55" s="3">
        <v>5975</v>
      </c>
      <c r="R55" s="3">
        <v>6555</v>
      </c>
      <c r="S55" s="13">
        <v>5076</v>
      </c>
      <c r="T55" s="3">
        <v>4525</v>
      </c>
      <c r="U55" s="13">
        <v>4209</v>
      </c>
      <c r="V55" s="3">
        <v>4523</v>
      </c>
      <c r="W55" s="13">
        <v>5762</v>
      </c>
      <c r="X55" s="3">
        <v>7067</v>
      </c>
      <c r="Y55" s="13">
        <v>4662</v>
      </c>
      <c r="Z55" s="3">
        <v>5351</v>
      </c>
      <c r="AA55" s="13">
        <v>4167</v>
      </c>
      <c r="AB55" s="3">
        <v>4955</v>
      </c>
      <c r="AC55" s="13">
        <v>7758</v>
      </c>
    </row>
    <row r="56" spans="2:29" ht="12.75">
      <c r="B56" s="10" t="s">
        <v>6</v>
      </c>
      <c r="C56" s="38"/>
      <c r="D56" s="38">
        <f aca="true" t="shared" si="42" ref="D56:AC56">SUM(D54,D55)</f>
        <v>33957</v>
      </c>
      <c r="E56" s="38">
        <f t="shared" si="42"/>
        <v>32726</v>
      </c>
      <c r="F56" s="38">
        <f t="shared" si="42"/>
        <v>28221</v>
      </c>
      <c r="G56" s="30">
        <f t="shared" si="42"/>
        <v>23452</v>
      </c>
      <c r="H56" s="30">
        <f t="shared" si="42"/>
        <v>21715</v>
      </c>
      <c r="I56" s="30">
        <f t="shared" si="42"/>
        <v>17169</v>
      </c>
      <c r="J56" s="30">
        <f t="shared" si="42"/>
        <v>16763</v>
      </c>
      <c r="K56" s="30">
        <f t="shared" si="42"/>
        <v>26944</v>
      </c>
      <c r="L56" s="30">
        <f t="shared" si="42"/>
        <v>20701</v>
      </c>
      <c r="M56" s="30">
        <f t="shared" si="42"/>
        <v>24907</v>
      </c>
      <c r="N56" s="30">
        <f t="shared" si="42"/>
        <v>31277</v>
      </c>
      <c r="O56" s="30">
        <f t="shared" si="42"/>
        <v>32632</v>
      </c>
      <c r="P56" s="11">
        <f t="shared" si="42"/>
        <v>26517</v>
      </c>
      <c r="Q56" s="11">
        <f t="shared" si="42"/>
        <v>34536</v>
      </c>
      <c r="R56" s="11">
        <f t="shared" si="42"/>
        <v>37789</v>
      </c>
      <c r="S56" s="15">
        <f t="shared" si="42"/>
        <v>27858</v>
      </c>
      <c r="T56" s="11">
        <f t="shared" si="42"/>
        <v>23568</v>
      </c>
      <c r="U56" s="15">
        <f t="shared" si="42"/>
        <v>23755</v>
      </c>
      <c r="V56" s="11">
        <f t="shared" si="42"/>
        <v>24077</v>
      </c>
      <c r="W56" s="15">
        <f t="shared" si="42"/>
        <v>33114</v>
      </c>
      <c r="X56" s="11">
        <f t="shared" si="42"/>
        <v>35313</v>
      </c>
      <c r="Y56" s="15">
        <f t="shared" si="42"/>
        <v>25710</v>
      </c>
      <c r="Z56" s="11">
        <f t="shared" si="42"/>
        <v>19954</v>
      </c>
      <c r="AA56" s="15">
        <f t="shared" si="42"/>
        <v>17521</v>
      </c>
      <c r="AB56" s="11">
        <f t="shared" si="42"/>
        <v>20126</v>
      </c>
      <c r="AC56" s="15">
        <f t="shared" si="42"/>
        <v>27679</v>
      </c>
    </row>
    <row r="57" spans="1:29" ht="12.75">
      <c r="A57" s="1" t="s">
        <v>16</v>
      </c>
      <c r="B57" s="22" t="s">
        <v>2</v>
      </c>
      <c r="C57" s="34"/>
      <c r="D57" s="34">
        <v>7346</v>
      </c>
      <c r="E57" s="34">
        <v>6809</v>
      </c>
      <c r="F57" s="34">
        <v>7329</v>
      </c>
      <c r="G57" s="34">
        <v>8967</v>
      </c>
      <c r="H57" s="34">
        <v>7717</v>
      </c>
      <c r="I57" s="34">
        <v>6440</v>
      </c>
      <c r="J57" s="34">
        <v>6118</v>
      </c>
      <c r="K57" s="34">
        <v>10937</v>
      </c>
      <c r="L57" s="34">
        <v>11780</v>
      </c>
      <c r="M57" s="34">
        <v>10758</v>
      </c>
      <c r="N57" s="34">
        <v>13965</v>
      </c>
      <c r="O57" s="34">
        <v>13660</v>
      </c>
      <c r="P57" s="3">
        <v>10165</v>
      </c>
      <c r="Q57" s="3">
        <v>10856</v>
      </c>
      <c r="R57" s="3">
        <v>11365</v>
      </c>
      <c r="S57" s="13">
        <v>16007</v>
      </c>
      <c r="T57" s="3">
        <v>13951</v>
      </c>
      <c r="U57" s="13"/>
      <c r="W57" s="13">
        <v>12779</v>
      </c>
      <c r="X57" s="3">
        <v>14037</v>
      </c>
      <c r="Y57" s="13">
        <v>15027</v>
      </c>
      <c r="Z57" s="3">
        <v>8960</v>
      </c>
      <c r="AA57" s="13">
        <v>8614</v>
      </c>
      <c r="AB57" s="3">
        <v>7079</v>
      </c>
      <c r="AC57" s="13">
        <v>7325</v>
      </c>
    </row>
    <row r="58" spans="2:29" ht="12.75">
      <c r="B58" s="22" t="s">
        <v>3</v>
      </c>
      <c r="C58" s="34"/>
      <c r="D58" s="34">
        <v>14978</v>
      </c>
      <c r="E58" s="34">
        <v>14525</v>
      </c>
      <c r="F58" s="34">
        <v>16028</v>
      </c>
      <c r="G58" s="34">
        <v>18990</v>
      </c>
      <c r="H58" s="34">
        <v>15606</v>
      </c>
      <c r="I58" s="34">
        <v>13432</v>
      </c>
      <c r="J58" s="34">
        <v>11229</v>
      </c>
      <c r="K58" s="34">
        <v>17182</v>
      </c>
      <c r="L58" s="34">
        <v>18026</v>
      </c>
      <c r="M58" s="34">
        <v>17752</v>
      </c>
      <c r="N58" s="34">
        <v>16901</v>
      </c>
      <c r="O58" s="34">
        <v>16154</v>
      </c>
      <c r="P58" s="3">
        <v>12254</v>
      </c>
      <c r="Q58" s="3">
        <v>13523</v>
      </c>
      <c r="R58" s="3">
        <v>10489</v>
      </c>
      <c r="S58" s="13">
        <v>14190</v>
      </c>
      <c r="T58" s="3">
        <v>9745</v>
      </c>
      <c r="U58" s="13"/>
      <c r="W58" s="13">
        <v>6772</v>
      </c>
      <c r="X58" s="3">
        <v>6534</v>
      </c>
      <c r="Y58" s="13">
        <v>7947</v>
      </c>
      <c r="Z58" s="3">
        <v>5906</v>
      </c>
      <c r="AA58" s="13">
        <v>5923</v>
      </c>
      <c r="AB58" s="3">
        <v>4892</v>
      </c>
      <c r="AC58" s="13">
        <v>5181</v>
      </c>
    </row>
    <row r="59" spans="2:29" ht="12.75">
      <c r="B59" s="21" t="s">
        <v>4</v>
      </c>
      <c r="C59" s="39"/>
      <c r="D59" s="39">
        <f aca="true" t="shared" si="43" ref="D59:L59">SUM(D57:D58)</f>
        <v>22324</v>
      </c>
      <c r="E59" s="39">
        <f t="shared" si="43"/>
        <v>21334</v>
      </c>
      <c r="F59" s="39">
        <f t="shared" si="43"/>
        <v>23357</v>
      </c>
      <c r="G59" s="29">
        <f t="shared" si="43"/>
        <v>27957</v>
      </c>
      <c r="H59" s="29">
        <f t="shared" si="43"/>
        <v>23323</v>
      </c>
      <c r="I59" s="29">
        <f t="shared" si="43"/>
        <v>19872</v>
      </c>
      <c r="J59" s="29">
        <f t="shared" si="43"/>
        <v>17347</v>
      </c>
      <c r="K59" s="29">
        <f t="shared" si="43"/>
        <v>28119</v>
      </c>
      <c r="L59" s="29">
        <f t="shared" si="43"/>
        <v>29806</v>
      </c>
      <c r="M59" s="29">
        <f aca="true" t="shared" si="44" ref="M59:T59">SUM(M57:M58)</f>
        <v>28510</v>
      </c>
      <c r="N59" s="29">
        <f t="shared" si="44"/>
        <v>30866</v>
      </c>
      <c r="O59" s="29">
        <f t="shared" si="44"/>
        <v>29814</v>
      </c>
      <c r="P59" s="9">
        <f t="shared" si="44"/>
        <v>22419</v>
      </c>
      <c r="Q59" s="9">
        <f t="shared" si="44"/>
        <v>24379</v>
      </c>
      <c r="R59" s="9">
        <f t="shared" si="44"/>
        <v>21854</v>
      </c>
      <c r="S59" s="14">
        <f t="shared" si="44"/>
        <v>30197</v>
      </c>
      <c r="T59" s="9">
        <f t="shared" si="44"/>
        <v>23696</v>
      </c>
      <c r="U59" s="14">
        <v>23666</v>
      </c>
      <c r="V59" s="9">
        <v>19524</v>
      </c>
      <c r="W59" s="14">
        <f aca="true" t="shared" si="45" ref="W59:AC59">SUM(W57:W58)</f>
        <v>19551</v>
      </c>
      <c r="X59" s="9">
        <f t="shared" si="45"/>
        <v>20571</v>
      </c>
      <c r="Y59" s="14">
        <f t="shared" si="45"/>
        <v>22974</v>
      </c>
      <c r="Z59" s="9">
        <f t="shared" si="45"/>
        <v>14866</v>
      </c>
      <c r="AA59" s="14">
        <f t="shared" si="45"/>
        <v>14537</v>
      </c>
      <c r="AB59" s="9">
        <f t="shared" si="45"/>
        <v>11971</v>
      </c>
      <c r="AC59" s="14">
        <f t="shared" si="45"/>
        <v>12506</v>
      </c>
    </row>
    <row r="60" spans="2:29" ht="12.75">
      <c r="B60" s="2" t="s">
        <v>5</v>
      </c>
      <c r="C60" s="34"/>
      <c r="D60" s="34">
        <v>3217</v>
      </c>
      <c r="E60" s="34">
        <v>2705</v>
      </c>
      <c r="F60" s="34">
        <v>2882</v>
      </c>
      <c r="G60" s="34">
        <v>4013</v>
      </c>
      <c r="H60" s="34">
        <v>3286</v>
      </c>
      <c r="I60" s="34">
        <v>2443</v>
      </c>
      <c r="J60" s="34">
        <v>2973</v>
      </c>
      <c r="K60" s="34">
        <v>4624</v>
      </c>
      <c r="L60" s="34">
        <v>7136</v>
      </c>
      <c r="M60" s="34">
        <v>5705</v>
      </c>
      <c r="N60" s="34">
        <v>6832</v>
      </c>
      <c r="O60" s="34">
        <v>6331</v>
      </c>
      <c r="P60" s="3">
        <v>4297</v>
      </c>
      <c r="Q60" s="3">
        <v>5082</v>
      </c>
      <c r="R60" s="3">
        <v>4447</v>
      </c>
      <c r="S60" s="13">
        <v>6203</v>
      </c>
      <c r="T60" s="3">
        <v>5250</v>
      </c>
      <c r="U60" s="13">
        <v>5053</v>
      </c>
      <c r="V60" s="3">
        <v>4469</v>
      </c>
      <c r="W60" s="13">
        <v>4212</v>
      </c>
      <c r="X60" s="3">
        <v>4611</v>
      </c>
      <c r="Y60" s="13">
        <v>5492</v>
      </c>
      <c r="Z60" s="3">
        <v>5989</v>
      </c>
      <c r="AA60" s="13">
        <v>4640</v>
      </c>
      <c r="AB60" s="3">
        <v>3841</v>
      </c>
      <c r="AC60" s="13">
        <v>5458</v>
      </c>
    </row>
    <row r="61" spans="2:29" ht="12.75">
      <c r="B61" s="10" t="s">
        <v>6</v>
      </c>
      <c r="C61" s="38"/>
      <c r="D61" s="38">
        <f aca="true" t="shared" si="46" ref="D61:L61">SUM(D59,D60)</f>
        <v>25541</v>
      </c>
      <c r="E61" s="38">
        <f t="shared" si="46"/>
        <v>24039</v>
      </c>
      <c r="F61" s="38">
        <f t="shared" si="46"/>
        <v>26239</v>
      </c>
      <c r="G61" s="30">
        <f t="shared" si="46"/>
        <v>31970</v>
      </c>
      <c r="H61" s="30">
        <f t="shared" si="46"/>
        <v>26609</v>
      </c>
      <c r="I61" s="30">
        <f t="shared" si="46"/>
        <v>22315</v>
      </c>
      <c r="J61" s="30">
        <f t="shared" si="46"/>
        <v>20320</v>
      </c>
      <c r="K61" s="30">
        <f t="shared" si="46"/>
        <v>32743</v>
      </c>
      <c r="L61" s="30">
        <f t="shared" si="46"/>
        <v>36942</v>
      </c>
      <c r="M61" s="30">
        <f aca="true" t="shared" si="47" ref="M61:AC61">SUM(M59,M60)</f>
        <v>34215</v>
      </c>
      <c r="N61" s="30">
        <f t="shared" si="47"/>
        <v>37698</v>
      </c>
      <c r="O61" s="30">
        <f t="shared" si="47"/>
        <v>36145</v>
      </c>
      <c r="P61" s="11">
        <f t="shared" si="47"/>
        <v>26716</v>
      </c>
      <c r="Q61" s="11">
        <f t="shared" si="47"/>
        <v>29461</v>
      </c>
      <c r="R61" s="11">
        <f t="shared" si="47"/>
        <v>26301</v>
      </c>
      <c r="S61" s="15">
        <f t="shared" si="47"/>
        <v>36400</v>
      </c>
      <c r="T61" s="11">
        <f t="shared" si="47"/>
        <v>28946</v>
      </c>
      <c r="U61" s="15">
        <f t="shared" si="47"/>
        <v>28719</v>
      </c>
      <c r="V61" s="11">
        <f t="shared" si="47"/>
        <v>23993</v>
      </c>
      <c r="W61" s="15">
        <f t="shared" si="47"/>
        <v>23763</v>
      </c>
      <c r="X61" s="11">
        <f t="shared" si="47"/>
        <v>25182</v>
      </c>
      <c r="Y61" s="15">
        <f t="shared" si="47"/>
        <v>28466</v>
      </c>
      <c r="Z61" s="11">
        <f t="shared" si="47"/>
        <v>20855</v>
      </c>
      <c r="AA61" s="15">
        <f t="shared" si="47"/>
        <v>19177</v>
      </c>
      <c r="AB61" s="11">
        <f t="shared" si="47"/>
        <v>15812</v>
      </c>
      <c r="AC61" s="15">
        <f t="shared" si="47"/>
        <v>17964</v>
      </c>
    </row>
    <row r="62" spans="6:29" ht="13.5" thickBot="1">
      <c r="F62" s="34"/>
      <c r="G62" s="34"/>
      <c r="H62" s="34"/>
      <c r="S62" s="13"/>
      <c r="U62" s="13"/>
      <c r="W62" s="13"/>
      <c r="Y62" s="13"/>
      <c r="AA62" s="13"/>
      <c r="AC62" s="13"/>
    </row>
    <row r="63" spans="1:29" ht="13.5" thickTop="1">
      <c r="A63" s="25"/>
      <c r="B63" s="24" t="s">
        <v>2</v>
      </c>
      <c r="C63" s="31">
        <f aca="true" t="shared" si="48" ref="C63:D67">SUM(C57,C52,C47,C42,C37,C32,C27,C22,C17,C12,C7,C2)</f>
        <v>90728</v>
      </c>
      <c r="D63" s="31">
        <f t="shared" si="48"/>
        <v>124008</v>
      </c>
      <c r="E63" s="31">
        <f aca="true" t="shared" si="49" ref="E63:G67">SUM(E57,E52,E47,E42,E37,E32,E27,E22,E17,E12,E7,E2)</f>
        <v>118348</v>
      </c>
      <c r="F63" s="31">
        <f t="shared" si="49"/>
        <v>114215</v>
      </c>
      <c r="G63" s="31">
        <f t="shared" si="49"/>
        <v>112793</v>
      </c>
      <c r="H63" s="31">
        <f aca="true" t="shared" si="50" ref="H63:I67">SUM(H57,H52,H47,H42,H37,H32,H27,H22,H17,H12,H7,H2)</f>
        <v>101154</v>
      </c>
      <c r="I63" s="31">
        <f t="shared" si="50"/>
        <v>83624</v>
      </c>
      <c r="J63" s="31">
        <f aca="true" t="shared" si="51" ref="J63:K67">SUM(J57,J52,J47,J42,J37,J32,J27,J22,J17,J12,J7,J2)</f>
        <v>104968</v>
      </c>
      <c r="K63" s="31">
        <f t="shared" si="51"/>
        <v>146664</v>
      </c>
      <c r="L63" s="31">
        <f aca="true" t="shared" si="52" ref="L63:M67">SUM(L57,L52,L47,L42,L37,L32,L27,L22,L17,L12,L7,L2)</f>
        <v>154542</v>
      </c>
      <c r="M63" s="31">
        <f t="shared" si="52"/>
        <v>178099</v>
      </c>
      <c r="N63" s="31">
        <f aca="true" t="shared" si="53" ref="N63:P67">SUM(N57,N52,N47,N42,N37,N32,N27,N22,N17,N12,N7,N2)</f>
        <v>188713</v>
      </c>
      <c r="O63" s="31">
        <f>SUM(O57,O52,O47,O42,O37,O32,O27,O22,O17,O12,O7,O2)</f>
        <v>178733</v>
      </c>
      <c r="P63" s="7">
        <f t="shared" si="53"/>
        <v>176089</v>
      </c>
      <c r="Q63" s="7">
        <f aca="true" t="shared" si="54" ref="Q63:AC63">SUM(Q57,Q52,Q47,Q42,Q37,Q32,Q27,Q22,Q17,Q12,Q7,Q2)</f>
        <v>186622</v>
      </c>
      <c r="R63" s="7">
        <f>SUM(R57,R52,R47,R42,R37,R32,R27,R22,R17,R12,R7,R2)</f>
        <v>208726</v>
      </c>
      <c r="S63" s="16">
        <f t="shared" si="54"/>
        <v>201311</v>
      </c>
      <c r="T63" s="7">
        <f t="shared" si="54"/>
        <v>187606</v>
      </c>
      <c r="U63" s="16">
        <f t="shared" si="54"/>
        <v>0</v>
      </c>
      <c r="V63" s="7">
        <f t="shared" si="54"/>
        <v>173094</v>
      </c>
      <c r="W63" s="16">
        <f t="shared" si="54"/>
        <v>208111</v>
      </c>
      <c r="X63" s="7">
        <f t="shared" si="54"/>
        <v>199730</v>
      </c>
      <c r="Y63" s="16">
        <f t="shared" si="54"/>
        <v>170412</v>
      </c>
      <c r="Z63" s="7">
        <f t="shared" si="54"/>
        <v>129387</v>
      </c>
      <c r="AA63" s="16">
        <f t="shared" si="54"/>
        <v>118370</v>
      </c>
      <c r="AB63" s="7">
        <f t="shared" si="54"/>
        <v>141631</v>
      </c>
      <c r="AC63" s="18">
        <f t="shared" si="54"/>
        <v>170277</v>
      </c>
    </row>
    <row r="64" spans="1:29" ht="12.75">
      <c r="A64" s="26" t="s">
        <v>19</v>
      </c>
      <c r="B64" s="6" t="s">
        <v>3</v>
      </c>
      <c r="C64" s="32">
        <f t="shared" si="48"/>
        <v>161236</v>
      </c>
      <c r="D64" s="32">
        <f t="shared" si="48"/>
        <v>234490</v>
      </c>
      <c r="E64" s="32">
        <f t="shared" si="49"/>
        <v>232029</v>
      </c>
      <c r="F64" s="32">
        <f t="shared" si="49"/>
        <v>224456</v>
      </c>
      <c r="G64" s="32">
        <f t="shared" si="49"/>
        <v>195811</v>
      </c>
      <c r="H64" s="32">
        <f t="shared" si="50"/>
        <v>180186</v>
      </c>
      <c r="I64" s="32">
        <f t="shared" si="50"/>
        <v>168791</v>
      </c>
      <c r="J64" s="32">
        <f t="shared" si="51"/>
        <v>187993</v>
      </c>
      <c r="K64" s="32">
        <f t="shared" si="51"/>
        <v>217271</v>
      </c>
      <c r="L64" s="32">
        <f t="shared" si="52"/>
        <v>206815</v>
      </c>
      <c r="M64" s="32">
        <f t="shared" si="52"/>
        <v>211201</v>
      </c>
      <c r="N64" s="32">
        <f t="shared" si="53"/>
        <v>207842</v>
      </c>
      <c r="O64" s="32">
        <f>SUM(O58,O53,O48,O43,O38,O33,O28,O23,O18,O13,O8,O3)</f>
        <v>198873</v>
      </c>
      <c r="P64" s="5">
        <f t="shared" si="53"/>
        <v>183832</v>
      </c>
      <c r="Q64" s="5">
        <f aca="true" t="shared" si="55" ref="Q64:AC64">SUM(Q58,Q53,Q48,Q43,Q38,Q33,Q28,Q23,Q18,Q13,Q8,Q3)</f>
        <v>179328</v>
      </c>
      <c r="R64" s="5">
        <f>SUM(R58,R53,R48,R43,R38,R33,R28,R23,R18,R13,R8,R3)</f>
        <v>166383</v>
      </c>
      <c r="S64" s="13">
        <f t="shared" si="55"/>
        <v>146034</v>
      </c>
      <c r="T64" s="5">
        <f t="shared" si="55"/>
        <v>119083</v>
      </c>
      <c r="U64" s="13">
        <f t="shared" si="55"/>
        <v>0</v>
      </c>
      <c r="V64" s="5">
        <f t="shared" si="55"/>
        <v>92667</v>
      </c>
      <c r="W64" s="13">
        <f t="shared" si="55"/>
        <v>110815</v>
      </c>
      <c r="X64" s="5">
        <f t="shared" si="55"/>
        <v>107842</v>
      </c>
      <c r="Y64" s="13">
        <f t="shared" si="55"/>
        <v>98577</v>
      </c>
      <c r="Z64" s="5">
        <f t="shared" si="55"/>
        <v>86342</v>
      </c>
      <c r="AA64" s="13">
        <f t="shared" si="55"/>
        <v>86970</v>
      </c>
      <c r="AB64" s="5">
        <f t="shared" si="55"/>
        <v>93260</v>
      </c>
      <c r="AC64" s="19">
        <f t="shared" si="55"/>
        <v>98433</v>
      </c>
    </row>
    <row r="65" spans="1:29" ht="12.75">
      <c r="A65" s="26" t="s">
        <v>20</v>
      </c>
      <c r="B65" s="23" t="s">
        <v>4</v>
      </c>
      <c r="C65" s="32">
        <f t="shared" si="48"/>
        <v>251964</v>
      </c>
      <c r="D65" s="32">
        <f t="shared" si="48"/>
        <v>358498</v>
      </c>
      <c r="E65" s="32">
        <f t="shared" si="49"/>
        <v>350377</v>
      </c>
      <c r="F65" s="32">
        <f t="shared" si="49"/>
        <v>338671</v>
      </c>
      <c r="G65" s="32">
        <f t="shared" si="49"/>
        <v>308604</v>
      </c>
      <c r="H65" s="32">
        <f t="shared" si="50"/>
        <v>281340</v>
      </c>
      <c r="I65" s="32">
        <f t="shared" si="50"/>
        <v>252415</v>
      </c>
      <c r="J65" s="32">
        <f t="shared" si="51"/>
        <v>292961</v>
      </c>
      <c r="K65" s="32">
        <f t="shared" si="51"/>
        <v>363935</v>
      </c>
      <c r="L65" s="32">
        <f t="shared" si="52"/>
        <v>361357</v>
      </c>
      <c r="M65" s="32">
        <f t="shared" si="52"/>
        <v>389300</v>
      </c>
      <c r="N65" s="32">
        <f t="shared" si="53"/>
        <v>396555</v>
      </c>
      <c r="O65" s="32">
        <f>SUM(O59,O54,O49,O44,O39,O34,O29,O24,O19,O14,O9,O4)</f>
        <v>377606</v>
      </c>
      <c r="P65" s="5">
        <f t="shared" si="53"/>
        <v>359921</v>
      </c>
      <c r="Q65" s="5">
        <f aca="true" t="shared" si="56" ref="Q65:AC65">SUM(Q59,Q54,Q49,Q44,Q39,Q34,Q29,Q24,Q19,Q14,Q9,Q4)</f>
        <v>365950</v>
      </c>
      <c r="R65" s="5">
        <f>SUM(R59,R54,R49,R44,R39,R34,R29,R24,R19,R14,R9,R4)</f>
        <v>375109</v>
      </c>
      <c r="S65" s="13">
        <f t="shared" si="56"/>
        <v>347345</v>
      </c>
      <c r="T65" s="5">
        <f t="shared" si="56"/>
        <v>306689</v>
      </c>
      <c r="U65" s="13">
        <f t="shared" si="56"/>
        <v>305419</v>
      </c>
      <c r="V65" s="5">
        <f t="shared" si="56"/>
        <v>304839</v>
      </c>
      <c r="W65" s="13">
        <f t="shared" si="56"/>
        <v>318926</v>
      </c>
      <c r="X65" s="5">
        <f t="shared" si="56"/>
        <v>307572</v>
      </c>
      <c r="Y65" s="13">
        <f t="shared" si="56"/>
        <v>268989</v>
      </c>
      <c r="Z65" s="5">
        <f t="shared" si="56"/>
        <v>215729</v>
      </c>
      <c r="AA65" s="13">
        <f t="shared" si="56"/>
        <v>205340</v>
      </c>
      <c r="AB65" s="5">
        <f t="shared" si="56"/>
        <v>234891</v>
      </c>
      <c r="AC65" s="19">
        <f t="shared" si="56"/>
        <v>268710</v>
      </c>
    </row>
    <row r="66" spans="1:29" ht="12.75">
      <c r="A66" s="26"/>
      <c r="B66" s="6" t="s">
        <v>5</v>
      </c>
      <c r="C66" s="32">
        <f t="shared" si="48"/>
        <v>33960</v>
      </c>
      <c r="D66" s="32">
        <f t="shared" si="48"/>
        <v>43374</v>
      </c>
      <c r="E66" s="32">
        <f t="shared" si="49"/>
        <v>45906</v>
      </c>
      <c r="F66" s="32">
        <f t="shared" si="49"/>
        <v>39332</v>
      </c>
      <c r="G66" s="32">
        <f t="shared" si="49"/>
        <v>39214</v>
      </c>
      <c r="H66" s="32">
        <f t="shared" si="50"/>
        <v>36413</v>
      </c>
      <c r="I66" s="32">
        <f t="shared" si="50"/>
        <v>32794</v>
      </c>
      <c r="J66" s="32">
        <f t="shared" si="51"/>
        <v>42115</v>
      </c>
      <c r="K66" s="32">
        <f t="shared" si="51"/>
        <v>61595</v>
      </c>
      <c r="L66" s="32">
        <f t="shared" si="52"/>
        <v>70726</v>
      </c>
      <c r="M66" s="32">
        <f t="shared" si="52"/>
        <v>83825</v>
      </c>
      <c r="N66" s="32">
        <f t="shared" si="53"/>
        <v>84721</v>
      </c>
      <c r="O66" s="32">
        <f>SUM(O60,O55,O50,O45,O40,O35,O30,O25,O20,O15,O10,O5)</f>
        <v>78233</v>
      </c>
      <c r="P66" s="5">
        <f t="shared" si="53"/>
        <v>68913</v>
      </c>
      <c r="Q66" s="5">
        <f aca="true" t="shared" si="57" ref="Q66:AC66">SUM(Q60,Q55,Q50,Q45,Q40,Q35,Q30,Q25,Q20,Q15,Q10,Q5)</f>
        <v>71959</v>
      </c>
      <c r="R66" s="5">
        <f>SUM(R60,R55,R50,R45,R40,R35,R30,R25,R20,R15,R10,R5)</f>
        <v>75580</v>
      </c>
      <c r="S66" s="13">
        <f t="shared" si="57"/>
        <v>74387</v>
      </c>
      <c r="T66" s="5">
        <f t="shared" si="57"/>
        <v>65545</v>
      </c>
      <c r="U66" s="13">
        <f t="shared" si="57"/>
        <v>61878</v>
      </c>
      <c r="V66" s="5">
        <f t="shared" si="57"/>
        <v>63421</v>
      </c>
      <c r="W66" s="13">
        <f t="shared" si="57"/>
        <v>66716</v>
      </c>
      <c r="X66" s="5">
        <f t="shared" si="57"/>
        <v>72836</v>
      </c>
      <c r="Y66" s="13">
        <f t="shared" si="57"/>
        <v>88903</v>
      </c>
      <c r="Z66" s="5">
        <f t="shared" si="57"/>
        <v>75549</v>
      </c>
      <c r="AA66" s="13">
        <f t="shared" si="57"/>
        <v>64732</v>
      </c>
      <c r="AB66" s="5">
        <f t="shared" si="57"/>
        <v>81090</v>
      </c>
      <c r="AC66" s="19">
        <f t="shared" si="57"/>
        <v>98323</v>
      </c>
    </row>
    <row r="67" spans="1:29" ht="13.5" thickBot="1">
      <c r="A67" s="27"/>
      <c r="B67" s="28" t="s">
        <v>6</v>
      </c>
      <c r="C67" s="33">
        <f t="shared" si="48"/>
        <v>285924</v>
      </c>
      <c r="D67" s="33">
        <f t="shared" si="48"/>
        <v>401872</v>
      </c>
      <c r="E67" s="33">
        <f t="shared" si="49"/>
        <v>396283</v>
      </c>
      <c r="F67" s="33">
        <f t="shared" si="49"/>
        <v>378003</v>
      </c>
      <c r="G67" s="33">
        <f t="shared" si="49"/>
        <v>347818</v>
      </c>
      <c r="H67" s="33">
        <f t="shared" si="50"/>
        <v>317753</v>
      </c>
      <c r="I67" s="33">
        <f t="shared" si="50"/>
        <v>285209</v>
      </c>
      <c r="J67" s="33">
        <f t="shared" si="51"/>
        <v>335076</v>
      </c>
      <c r="K67" s="33">
        <f t="shared" si="51"/>
        <v>425530</v>
      </c>
      <c r="L67" s="33">
        <f t="shared" si="52"/>
        <v>432083</v>
      </c>
      <c r="M67" s="33">
        <f t="shared" si="52"/>
        <v>473125</v>
      </c>
      <c r="N67" s="33">
        <f t="shared" si="53"/>
        <v>481276</v>
      </c>
      <c r="O67" s="33">
        <f>SUM(O61,O56,O51,O46,O41,O36,O31,O26,O21,O16,O11,O6)</f>
        <v>455839</v>
      </c>
      <c r="P67" s="8">
        <f t="shared" si="53"/>
        <v>428834</v>
      </c>
      <c r="Q67" s="8">
        <f aca="true" t="shared" si="58" ref="Q67:AC67">SUM(Q61,Q56,Q51,Q46,Q41,Q36,Q31,Q26,Q21,Q16,Q11,Q6)</f>
        <v>437909</v>
      </c>
      <c r="R67" s="8">
        <f>SUM(R61,R56,R51,R46,R41,R36,R31,R26,R21,R16,R11,R6)</f>
        <v>450689</v>
      </c>
      <c r="S67" s="17">
        <f t="shared" si="58"/>
        <v>421732</v>
      </c>
      <c r="T67" s="8">
        <f t="shared" si="58"/>
        <v>372234</v>
      </c>
      <c r="U67" s="17">
        <f t="shared" si="58"/>
        <v>367297</v>
      </c>
      <c r="V67" s="8">
        <f t="shared" si="58"/>
        <v>368260</v>
      </c>
      <c r="W67" s="17">
        <f t="shared" si="58"/>
        <v>385642</v>
      </c>
      <c r="X67" s="8">
        <f t="shared" si="58"/>
        <v>380408</v>
      </c>
      <c r="Y67" s="17">
        <f t="shared" si="58"/>
        <v>357892</v>
      </c>
      <c r="Z67" s="8">
        <f t="shared" si="58"/>
        <v>291278</v>
      </c>
      <c r="AA67" s="17">
        <f t="shared" si="58"/>
        <v>270072</v>
      </c>
      <c r="AB67" s="8">
        <f t="shared" si="58"/>
        <v>315981</v>
      </c>
      <c r="AC67" s="20">
        <f t="shared" si="58"/>
        <v>367033</v>
      </c>
    </row>
    <row r="68" ht="13.5" thickTop="1"/>
    <row r="69" spans="1:28" ht="12.75">
      <c r="A69" s="1" t="s">
        <v>21</v>
      </c>
      <c r="C69" s="35">
        <f aca="true" t="shared" si="59" ref="C69:L69">(C67-D67)/D67</f>
        <v>-0.2885197276744834</v>
      </c>
      <c r="D69" s="35">
        <f t="shared" si="59"/>
        <v>0.0141035573062685</v>
      </c>
      <c r="E69" s="35">
        <f t="shared" si="59"/>
        <v>0.048359404554990305</v>
      </c>
      <c r="F69" s="35">
        <f t="shared" si="59"/>
        <v>0.08678389272550587</v>
      </c>
      <c r="G69" s="35">
        <f t="shared" si="59"/>
        <v>0.09461751737985165</v>
      </c>
      <c r="H69" s="35">
        <f t="shared" si="59"/>
        <v>0.11410579610040357</v>
      </c>
      <c r="I69" s="35">
        <f t="shared" si="59"/>
        <v>-0.14882295359858658</v>
      </c>
      <c r="J69" s="35">
        <f t="shared" si="59"/>
        <v>-0.2125678565553545</v>
      </c>
      <c r="K69" s="35">
        <f t="shared" si="59"/>
        <v>-0.015166067630524692</v>
      </c>
      <c r="L69" s="35">
        <f t="shared" si="59"/>
        <v>-0.08674663143989432</v>
      </c>
      <c r="M69" s="35">
        <f aca="true" t="shared" si="60" ref="M69:AB69">(M67-N67)/N67</f>
        <v>-0.016936227860936345</v>
      </c>
      <c r="N69" s="35">
        <f t="shared" si="60"/>
        <v>0.05580259696954407</v>
      </c>
      <c r="O69" s="35">
        <f t="shared" si="60"/>
        <v>0.06297308515649412</v>
      </c>
      <c r="P69" s="35">
        <f t="shared" si="60"/>
        <v>-0.02072348364614566</v>
      </c>
      <c r="Q69" s="35">
        <f t="shared" si="60"/>
        <v>-0.028356582920816793</v>
      </c>
      <c r="R69" s="35">
        <f t="shared" si="60"/>
        <v>0.06866208871985052</v>
      </c>
      <c r="S69" s="35">
        <f t="shared" si="60"/>
        <v>0.13297549390974495</v>
      </c>
      <c r="T69" s="35">
        <f t="shared" si="60"/>
        <v>0.01344143839998693</v>
      </c>
      <c r="U69" s="35">
        <f t="shared" si="60"/>
        <v>-0.0026150002715472766</v>
      </c>
      <c r="V69" s="35">
        <f t="shared" si="60"/>
        <v>-0.04507289143817323</v>
      </c>
      <c r="W69" s="35">
        <f t="shared" si="60"/>
        <v>0.013758911484511367</v>
      </c>
      <c r="X69" s="35">
        <f t="shared" si="60"/>
        <v>0.06291283403931912</v>
      </c>
      <c r="Y69" s="35">
        <f t="shared" si="60"/>
        <v>0.22869561037908803</v>
      </c>
      <c r="Z69" s="35">
        <f t="shared" si="60"/>
        <v>0.07851980212684025</v>
      </c>
      <c r="AA69" s="35">
        <f t="shared" si="60"/>
        <v>-0.1452903813836908</v>
      </c>
      <c r="AB69" s="35">
        <f t="shared" si="60"/>
        <v>-0.13909375996163834</v>
      </c>
    </row>
    <row r="70" spans="1:28" ht="12.75">
      <c r="A70" s="1" t="s">
        <v>22</v>
      </c>
      <c r="C70" s="35">
        <f aca="true" t="shared" si="61" ref="C70:K71">(C65-D65)/D65</f>
        <v>-0.2971676271555211</v>
      </c>
      <c r="D70" s="35">
        <f t="shared" si="61"/>
        <v>0.02317789124286126</v>
      </c>
      <c r="E70" s="35">
        <f t="shared" si="61"/>
        <v>0.03456451836738309</v>
      </c>
      <c r="F70" s="35">
        <f t="shared" si="61"/>
        <v>0.09742906767248642</v>
      </c>
      <c r="G70" s="35">
        <f t="shared" si="61"/>
        <v>0.09690765621667732</v>
      </c>
      <c r="H70" s="35">
        <f t="shared" si="61"/>
        <v>0.11459303131747321</v>
      </c>
      <c r="I70" s="35">
        <f t="shared" si="61"/>
        <v>-0.13840067449250923</v>
      </c>
      <c r="J70" s="35">
        <f t="shared" si="61"/>
        <v>-0.19501834118729994</v>
      </c>
      <c r="K70" s="35">
        <f t="shared" si="61"/>
        <v>0.0071342190686772364</v>
      </c>
      <c r="L70" s="35">
        <f aca="true" t="shared" si="62" ref="L70:AB70">(L65-M65)/M65</f>
        <v>-0.07177754944772669</v>
      </c>
      <c r="M70" s="35">
        <f t="shared" si="62"/>
        <v>-0.018295066258148304</v>
      </c>
      <c r="N70" s="35">
        <f t="shared" si="62"/>
        <v>0.0501819356683951</v>
      </c>
      <c r="O70" s="35">
        <f t="shared" si="62"/>
        <v>0.04913578257450941</v>
      </c>
      <c r="P70" s="35">
        <f t="shared" si="62"/>
        <v>-0.016474928268889192</v>
      </c>
      <c r="Q70" s="35">
        <f t="shared" si="62"/>
        <v>-0.024416902820246916</v>
      </c>
      <c r="R70" s="35">
        <f t="shared" si="62"/>
        <v>0.07993205602498957</v>
      </c>
      <c r="S70" s="35">
        <f t="shared" si="62"/>
        <v>0.13256425890723175</v>
      </c>
      <c r="T70" s="35">
        <f t="shared" si="62"/>
        <v>0.004158221983570112</v>
      </c>
      <c r="U70" s="35">
        <f t="shared" si="62"/>
        <v>0.0019026436906038925</v>
      </c>
      <c r="V70" s="35">
        <f t="shared" si="62"/>
        <v>-0.04417012096850053</v>
      </c>
      <c r="W70" s="35">
        <f t="shared" si="62"/>
        <v>0.036914933739091986</v>
      </c>
      <c r="X70" s="35">
        <f t="shared" si="62"/>
        <v>0.14343709222310205</v>
      </c>
      <c r="Y70" s="35">
        <f t="shared" si="62"/>
        <v>0.24688382183202073</v>
      </c>
      <c r="Z70" s="35">
        <f t="shared" si="62"/>
        <v>0.05059413655400799</v>
      </c>
      <c r="AA70" s="35">
        <f t="shared" si="62"/>
        <v>-0.1258072893384591</v>
      </c>
      <c r="AB70" s="35">
        <f t="shared" si="62"/>
        <v>-0.1258568717204421</v>
      </c>
    </row>
    <row r="71" spans="1:28" ht="12.75">
      <c r="A71" s="1" t="s">
        <v>23</v>
      </c>
      <c r="C71" s="35">
        <f t="shared" si="61"/>
        <v>-0.21704246783787523</v>
      </c>
      <c r="D71" s="35">
        <f t="shared" si="61"/>
        <v>-0.05515618873349889</v>
      </c>
      <c r="E71" s="35">
        <f t="shared" si="61"/>
        <v>0.16714125902572968</v>
      </c>
      <c r="F71" s="35">
        <f t="shared" si="61"/>
        <v>0.0030091293925638804</v>
      </c>
      <c r="G71" s="35">
        <f t="shared" si="61"/>
        <v>0.07692307692307693</v>
      </c>
      <c r="H71" s="35">
        <f t="shared" si="61"/>
        <v>0.11035555284503262</v>
      </c>
      <c r="I71" s="35">
        <f t="shared" si="61"/>
        <v>-0.2213225691558827</v>
      </c>
      <c r="J71" s="35">
        <f t="shared" si="61"/>
        <v>-0.3162594366425846</v>
      </c>
      <c r="K71" s="35">
        <f t="shared" si="61"/>
        <v>-0.12910386562226056</v>
      </c>
      <c r="L71" s="35">
        <f aca="true" t="shared" si="63" ref="L71:AB71">(L66-M66)/M66</f>
        <v>-0.15626603042051893</v>
      </c>
      <c r="M71" s="35">
        <f t="shared" si="63"/>
        <v>-0.010575890275138396</v>
      </c>
      <c r="N71" s="35">
        <f t="shared" si="63"/>
        <v>0.08293175514169213</v>
      </c>
      <c r="O71" s="35">
        <f t="shared" si="63"/>
        <v>0.1352429875350079</v>
      </c>
      <c r="P71" s="35">
        <f t="shared" si="63"/>
        <v>-0.0423296599452466</v>
      </c>
      <c r="Q71" s="35">
        <f t="shared" si="63"/>
        <v>-0.047909499867689866</v>
      </c>
      <c r="R71" s="35">
        <f t="shared" si="63"/>
        <v>0.016037748531329398</v>
      </c>
      <c r="S71" s="35">
        <f t="shared" si="63"/>
        <v>0.13489968723777557</v>
      </c>
      <c r="T71" s="35">
        <f t="shared" si="63"/>
        <v>0.05926177316655354</v>
      </c>
      <c r="U71" s="35">
        <f t="shared" si="63"/>
        <v>-0.024329480771353336</v>
      </c>
      <c r="V71" s="35">
        <f t="shared" si="63"/>
        <v>-0.04938845254511661</v>
      </c>
      <c r="W71" s="35">
        <f t="shared" si="63"/>
        <v>-0.08402438354659783</v>
      </c>
      <c r="X71" s="35">
        <f t="shared" si="63"/>
        <v>-0.1807250598967414</v>
      </c>
      <c r="Y71" s="35">
        <f t="shared" si="63"/>
        <v>0.17675945412910826</v>
      </c>
      <c r="Z71" s="35">
        <f t="shared" si="63"/>
        <v>0.16710436878205526</v>
      </c>
      <c r="AA71" s="35">
        <f t="shared" si="63"/>
        <v>-0.2017264767542237</v>
      </c>
      <c r="AB71" s="35">
        <f t="shared" si="63"/>
        <v>-0.175269265583841</v>
      </c>
    </row>
  </sheetData>
  <sheetProtection/>
  <printOptions/>
  <pageMargins left="0.5" right="0.5" top="1.17" bottom="0.5" header="0.4" footer="0.25"/>
  <pageSetup fitToWidth="3" fitToHeight="1" horizontalDpi="600" verticalDpi="600" orientation="landscape" scale="54" r:id="rId1"/>
  <headerFooter alignWithMargins="0">
    <oddHeader>&amp;L&amp;"Arial,Bold"&amp;14New Vehicle Sales Trending Analysis&amp;"Arial,Regular"&amp;10
Note: Months listed are not actual calendar months. Refer to the actual monthly registration report for dates covered.</oddHeader>
    <oddFooter>&amp;L&amp;8Vehicle Sales Trending Analysis&amp;C&amp;8&amp;D  &amp;T&amp;R&amp;8&amp;F</oddFooter>
  </headerFooter>
  <rowBreaks count="1" manualBreakCount="1">
    <brk id="36" max="255" man="1"/>
  </rowBreaks>
  <ignoredErrors>
    <ignoredError sqref="E4:F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</dc:creator>
  <cp:keywords/>
  <dc:description/>
  <cp:lastModifiedBy>Connie Gormus</cp:lastModifiedBy>
  <cp:lastPrinted>2013-02-07T15:14:27Z</cp:lastPrinted>
  <dcterms:created xsi:type="dcterms:W3CDTF">1998-11-20T14:52:15Z</dcterms:created>
  <dcterms:modified xsi:type="dcterms:W3CDTF">2015-09-03T13:32:14Z</dcterms:modified>
  <cp:category/>
  <cp:version/>
  <cp:contentType/>
  <cp:contentStatus/>
</cp:coreProperties>
</file>